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C:\Users\getro\Dropbox\#Running\Merseyside Schools\2022\County Champs\"/>
    </mc:Choice>
  </mc:AlternateContent>
  <xr:revisionPtr revIDLastSave="0" documentId="13_ncr:1_{A52DB3E4-7D1E-4173-9E68-51A658F1F233}" xr6:coauthVersionLast="47" xr6:coauthVersionMax="47" xr10:uidLastSave="{00000000-0000-0000-0000-000000000000}"/>
  <bookViews>
    <workbookView xWindow="2280" yWindow="648" windowWidth="15900" windowHeight="10680" firstSheet="1" activeTab="1" xr2:uid="{00000000-000D-0000-FFFF-FFFF00000000}"/>
  </bookViews>
  <sheets>
    <sheet name="Print" sheetId="10" state="hidden" r:id="rId1"/>
    <sheet name="Year 7 Girls" sheetId="5" r:id="rId2"/>
    <sheet name="Year 7 Boys" sheetId="23" r:id="rId3"/>
    <sheet name="3000" sheetId="18" r:id="rId4"/>
    <sheet name="Junior Girls" sheetId="14" r:id="rId5"/>
    <sheet name="Junior Boys" sheetId="15" r:id="rId6"/>
    <sheet name="Inter Girls" sheetId="16" r:id="rId7"/>
    <sheet name="Inter Boys" sheetId="17" r:id="rId8"/>
    <sheet name="Senior Girls" sheetId="20" r:id="rId9"/>
    <sheet name="Senior Boys" sheetId="19" r:id="rId10"/>
    <sheet name="Numbers" sheetId="11" r:id="rId11"/>
  </sheets>
  <definedNames>
    <definedName name="_xlnm.Print_Area" localSheetId="10">Numbers!$A$1:$E$320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4" i="14" l="1"/>
  <c r="H114" i="14"/>
  <c r="I113" i="14"/>
  <c r="H113" i="14"/>
  <c r="C45" i="16"/>
  <c r="B45" i="16"/>
  <c r="C77" i="23"/>
  <c r="B77" i="23"/>
  <c r="B115" i="17"/>
  <c r="C115" i="17"/>
  <c r="I77" i="20"/>
  <c r="H77" i="20"/>
  <c r="B117" i="15"/>
  <c r="C117" i="15"/>
  <c r="N5" i="14"/>
  <c r="O5" i="14"/>
  <c r="N6" i="14"/>
  <c r="O6" i="14"/>
  <c r="N7" i="14"/>
  <c r="O7" i="14"/>
  <c r="N8" i="14"/>
  <c r="O8" i="14"/>
  <c r="N9" i="14"/>
  <c r="O9" i="14"/>
  <c r="N10" i="14"/>
  <c r="O10" i="14"/>
  <c r="N12" i="14"/>
  <c r="O12" i="14"/>
  <c r="N13" i="14"/>
  <c r="O13" i="14"/>
  <c r="N14" i="14"/>
  <c r="O14" i="14"/>
  <c r="N15" i="14"/>
  <c r="O15" i="14"/>
  <c r="N16" i="14"/>
  <c r="O16" i="14"/>
  <c r="N17" i="14"/>
  <c r="O17" i="14"/>
  <c r="O4" i="14"/>
  <c r="N4" i="14"/>
  <c r="H51" i="15"/>
  <c r="I51" i="15"/>
  <c r="H43" i="15"/>
  <c r="I43" i="15"/>
  <c r="H44" i="15"/>
  <c r="I44" i="15"/>
  <c r="H45" i="15"/>
  <c r="I45" i="15"/>
  <c r="H46" i="15"/>
  <c r="I46" i="15"/>
  <c r="H47" i="15"/>
  <c r="I47" i="15"/>
  <c r="H48" i="15"/>
  <c r="I48" i="15"/>
  <c r="H49" i="15"/>
  <c r="I49" i="15"/>
  <c r="H50" i="15"/>
  <c r="I50" i="15"/>
  <c r="T5" i="16"/>
  <c r="U5" i="16"/>
  <c r="T6" i="16"/>
  <c r="U6" i="16"/>
  <c r="T7" i="16"/>
  <c r="U7" i="16"/>
  <c r="T8" i="16"/>
  <c r="U8" i="16"/>
  <c r="T9" i="16"/>
  <c r="U9" i="16"/>
  <c r="N30" i="14"/>
  <c r="O30" i="14"/>
  <c r="N31" i="14"/>
  <c r="O31" i="14"/>
  <c r="H43" i="14"/>
  <c r="I43" i="14"/>
  <c r="H44" i="14"/>
  <c r="I44" i="14"/>
  <c r="H45" i="14"/>
  <c r="I45" i="14"/>
  <c r="H46" i="14"/>
  <c r="I46" i="14"/>
  <c r="H47" i="14"/>
  <c r="I47" i="14"/>
  <c r="H48" i="14"/>
  <c r="I48" i="14"/>
  <c r="T104" i="20"/>
  <c r="T103" i="20"/>
  <c r="T102" i="20"/>
  <c r="T101" i="20"/>
  <c r="T100" i="20"/>
  <c r="T99" i="20"/>
  <c r="T98" i="20"/>
  <c r="T97" i="20"/>
  <c r="T96" i="20"/>
  <c r="T95" i="20"/>
  <c r="T94" i="20"/>
  <c r="T93" i="20"/>
  <c r="T92" i="20"/>
  <c r="T91" i="20"/>
  <c r="T90" i="20"/>
  <c r="T89" i="20"/>
  <c r="U78" i="20"/>
  <c r="T78" i="20"/>
  <c r="U77" i="20"/>
  <c r="T77" i="20"/>
  <c r="T140" i="16"/>
  <c r="T139" i="16"/>
  <c r="T138" i="16"/>
  <c r="T137" i="16"/>
  <c r="T136" i="16"/>
  <c r="T135" i="16"/>
  <c r="T134" i="16"/>
  <c r="T133" i="16"/>
  <c r="U114" i="16"/>
  <c r="T114" i="16"/>
  <c r="U113" i="16"/>
  <c r="T113" i="16"/>
  <c r="B78" i="19"/>
  <c r="C78" i="19"/>
  <c r="H114" i="19"/>
  <c r="I114" i="19"/>
  <c r="B43" i="17"/>
  <c r="C43" i="17"/>
  <c r="B44" i="17"/>
  <c r="C44" i="17"/>
  <c r="B45" i="17"/>
  <c r="C45" i="17"/>
  <c r="N78" i="20"/>
  <c r="O78" i="20"/>
  <c r="H17" i="5"/>
  <c r="I17" i="5"/>
  <c r="H18" i="5"/>
  <c r="I18" i="5"/>
  <c r="H19" i="5"/>
  <c r="I19" i="5"/>
  <c r="H22" i="5"/>
  <c r="I22" i="5"/>
  <c r="H23" i="5"/>
  <c r="I23" i="5"/>
  <c r="H24" i="5"/>
  <c r="I24" i="5"/>
  <c r="H25" i="5"/>
  <c r="I25" i="5"/>
  <c r="H26" i="5"/>
  <c r="I26" i="5"/>
  <c r="H27" i="5"/>
  <c r="I27" i="5"/>
  <c r="H28" i="5"/>
  <c r="I28" i="5"/>
  <c r="H29" i="5"/>
  <c r="I29" i="5"/>
  <c r="I16" i="5"/>
  <c r="H16" i="5"/>
  <c r="D20" i="11"/>
  <c r="D311" i="11"/>
  <c r="D309" i="11"/>
  <c r="D310" i="11"/>
  <c r="D312" i="11"/>
  <c r="D313" i="11"/>
  <c r="D314" i="11"/>
  <c r="D308" i="11"/>
  <c r="O113" i="19" s="1"/>
  <c r="T69" i="16"/>
  <c r="T68" i="16"/>
  <c r="T67" i="16"/>
  <c r="T66" i="16"/>
  <c r="T65" i="16"/>
  <c r="T64" i="16"/>
  <c r="T63" i="16"/>
  <c r="T62" i="16"/>
  <c r="T61" i="16"/>
  <c r="T60" i="16"/>
  <c r="T59" i="16"/>
  <c r="T58" i="16"/>
  <c r="T57" i="16"/>
  <c r="T56" i="16"/>
  <c r="T44" i="16"/>
  <c r="T43" i="16"/>
  <c r="T42" i="16"/>
  <c r="N113" i="19"/>
  <c r="I113" i="19"/>
  <c r="H113" i="19"/>
  <c r="C113" i="19"/>
  <c r="B113" i="19"/>
  <c r="I77" i="19"/>
  <c r="H77" i="19"/>
  <c r="C77" i="19"/>
  <c r="B77" i="19"/>
  <c r="C42" i="19"/>
  <c r="B42" i="19"/>
  <c r="N5" i="19"/>
  <c r="O5" i="19"/>
  <c r="N6" i="19"/>
  <c r="O6" i="19"/>
  <c r="N7" i="19"/>
  <c r="O7" i="19"/>
  <c r="H5" i="19"/>
  <c r="I5" i="19"/>
  <c r="H6" i="19"/>
  <c r="I6" i="19"/>
  <c r="H7" i="19"/>
  <c r="I7" i="19"/>
  <c r="U4" i="19"/>
  <c r="T4" i="19"/>
  <c r="O4" i="19"/>
  <c r="N4" i="19"/>
  <c r="I4" i="19"/>
  <c r="H4" i="19"/>
  <c r="O113" i="20"/>
  <c r="N113" i="20"/>
  <c r="C113" i="20"/>
  <c r="B113" i="20"/>
  <c r="O77" i="20"/>
  <c r="N77" i="20"/>
  <c r="T5" i="20"/>
  <c r="U5" i="20"/>
  <c r="T6" i="20"/>
  <c r="U6" i="20"/>
  <c r="U4" i="20"/>
  <c r="T4" i="20"/>
  <c r="O4" i="20"/>
  <c r="N4" i="20"/>
  <c r="T114" i="17"/>
  <c r="U114" i="17"/>
  <c r="T115" i="17"/>
  <c r="U115" i="17"/>
  <c r="H114" i="17"/>
  <c r="I114" i="17"/>
  <c r="H115" i="17"/>
  <c r="I115" i="17"/>
  <c r="B114" i="17"/>
  <c r="C114" i="17"/>
  <c r="U113" i="17"/>
  <c r="T113" i="17"/>
  <c r="O113" i="17"/>
  <c r="N113" i="17"/>
  <c r="I113" i="17"/>
  <c r="H113" i="17"/>
  <c r="C113" i="17"/>
  <c r="B113" i="17"/>
  <c r="H78" i="17"/>
  <c r="I78" i="17"/>
  <c r="H79" i="17"/>
  <c r="I79" i="17"/>
  <c r="B78" i="17"/>
  <c r="C78" i="17"/>
  <c r="O77" i="17"/>
  <c r="N77" i="17"/>
  <c r="I77" i="17"/>
  <c r="H77" i="17"/>
  <c r="C77" i="17"/>
  <c r="B77" i="17"/>
  <c r="H43" i="17"/>
  <c r="I43" i="17"/>
  <c r="H44" i="17"/>
  <c r="I44" i="17"/>
  <c r="H45" i="17"/>
  <c r="I45" i="17"/>
  <c r="H46" i="17"/>
  <c r="I46" i="17"/>
  <c r="I42" i="17"/>
  <c r="H42" i="17"/>
  <c r="C42" i="17"/>
  <c r="B42" i="17"/>
  <c r="T5" i="17"/>
  <c r="U5" i="17"/>
  <c r="T6" i="17"/>
  <c r="U6" i="17"/>
  <c r="T7" i="17"/>
  <c r="U7" i="17"/>
  <c r="T8" i="17"/>
  <c r="U8" i="17"/>
  <c r="T9" i="17"/>
  <c r="U9" i="17"/>
  <c r="T10" i="17"/>
  <c r="U10" i="17"/>
  <c r="T11" i="17"/>
  <c r="U11" i="17"/>
  <c r="N5" i="17"/>
  <c r="O5" i="17"/>
  <c r="N6" i="17"/>
  <c r="O6" i="17"/>
  <c r="N7" i="17"/>
  <c r="O7" i="17"/>
  <c r="N8" i="17"/>
  <c r="O8" i="17"/>
  <c r="N9" i="17"/>
  <c r="O9" i="17"/>
  <c r="N10" i="17"/>
  <c r="O10" i="17"/>
  <c r="H5" i="17"/>
  <c r="I5" i="17"/>
  <c r="H6" i="17"/>
  <c r="I6" i="17"/>
  <c r="H7" i="17"/>
  <c r="I7" i="17"/>
  <c r="H8" i="17"/>
  <c r="I8" i="17"/>
  <c r="H9" i="17"/>
  <c r="I9" i="17"/>
  <c r="H10" i="17"/>
  <c r="I10" i="17"/>
  <c r="U4" i="17"/>
  <c r="T4" i="17"/>
  <c r="O4" i="17"/>
  <c r="N4" i="17"/>
  <c r="I4" i="17"/>
  <c r="H4" i="17"/>
  <c r="C4" i="17"/>
  <c r="B4" i="17"/>
  <c r="H114" i="16"/>
  <c r="I114" i="16"/>
  <c r="H115" i="16"/>
  <c r="I115" i="16"/>
  <c r="H116" i="16"/>
  <c r="I116" i="16"/>
  <c r="H117" i="16"/>
  <c r="I117" i="16"/>
  <c r="I113" i="16"/>
  <c r="H113" i="16"/>
  <c r="C113" i="16"/>
  <c r="B113" i="16"/>
  <c r="B78" i="16"/>
  <c r="C78" i="16"/>
  <c r="B79" i="16"/>
  <c r="C79" i="16"/>
  <c r="B80" i="16"/>
  <c r="C80" i="16"/>
  <c r="U77" i="16"/>
  <c r="T77" i="16"/>
  <c r="O77" i="16"/>
  <c r="N77" i="16"/>
  <c r="I77" i="16"/>
  <c r="H77" i="16"/>
  <c r="C77" i="16"/>
  <c r="B77" i="16"/>
  <c r="H43" i="16"/>
  <c r="I43" i="16"/>
  <c r="B43" i="16"/>
  <c r="C43" i="16"/>
  <c r="B44" i="16"/>
  <c r="C44" i="16"/>
  <c r="B46" i="16"/>
  <c r="C46" i="16"/>
  <c r="I42" i="16"/>
  <c r="H42" i="16"/>
  <c r="C42" i="16"/>
  <c r="B42" i="16"/>
  <c r="N5" i="16"/>
  <c r="O5" i="16"/>
  <c r="N6" i="16"/>
  <c r="O6" i="16"/>
  <c r="N7" i="16"/>
  <c r="O7" i="16"/>
  <c r="N8" i="16"/>
  <c r="O8" i="16"/>
  <c r="H5" i="16"/>
  <c r="I5" i="16"/>
  <c r="B5" i="16"/>
  <c r="C5" i="16"/>
  <c r="B6" i="16"/>
  <c r="C6" i="16"/>
  <c r="U4" i="16"/>
  <c r="T4" i="16"/>
  <c r="O4" i="16"/>
  <c r="N4" i="16"/>
  <c r="I4" i="16"/>
  <c r="H4" i="16"/>
  <c r="C4" i="16"/>
  <c r="B4" i="16"/>
  <c r="T114" i="15"/>
  <c r="U114" i="15"/>
  <c r="T115" i="15"/>
  <c r="U115" i="15"/>
  <c r="T116" i="15"/>
  <c r="U116" i="15"/>
  <c r="I113" i="15"/>
  <c r="H113" i="15"/>
  <c r="N114" i="15"/>
  <c r="O114" i="15"/>
  <c r="N115" i="15"/>
  <c r="O115" i="15"/>
  <c r="N116" i="15"/>
  <c r="O116" i="15"/>
  <c r="H114" i="15"/>
  <c r="I114" i="15"/>
  <c r="H115" i="15"/>
  <c r="I115" i="15"/>
  <c r="B114" i="15"/>
  <c r="C114" i="15"/>
  <c r="B115" i="15"/>
  <c r="C115" i="15"/>
  <c r="B116" i="15"/>
  <c r="C116" i="15"/>
  <c r="B78" i="15"/>
  <c r="C78" i="15"/>
  <c r="U113" i="15"/>
  <c r="T113" i="15"/>
  <c r="O113" i="15"/>
  <c r="N113" i="15"/>
  <c r="C113" i="15"/>
  <c r="B113" i="15"/>
  <c r="I77" i="15"/>
  <c r="H77" i="15"/>
  <c r="C77" i="15"/>
  <c r="B77" i="15"/>
  <c r="N43" i="15"/>
  <c r="O43" i="15"/>
  <c r="B43" i="15"/>
  <c r="C43" i="15"/>
  <c r="B44" i="15"/>
  <c r="C44" i="15"/>
  <c r="B45" i="15"/>
  <c r="C45" i="15"/>
  <c r="B46" i="15"/>
  <c r="C46" i="15"/>
  <c r="B47" i="15"/>
  <c r="C47" i="15"/>
  <c r="B48" i="15"/>
  <c r="C48" i="15"/>
  <c r="B49" i="15"/>
  <c r="C49" i="15"/>
  <c r="B50" i="15"/>
  <c r="C50" i="15"/>
  <c r="T5" i="15"/>
  <c r="U5" i="15"/>
  <c r="T6" i="15"/>
  <c r="U6" i="15"/>
  <c r="T7" i="15"/>
  <c r="U7" i="15"/>
  <c r="T8" i="15"/>
  <c r="U8" i="15"/>
  <c r="T9" i="15"/>
  <c r="U9" i="15"/>
  <c r="T10" i="15"/>
  <c r="U10" i="15"/>
  <c r="N5" i="15"/>
  <c r="O5" i="15"/>
  <c r="N6" i="15"/>
  <c r="O6" i="15"/>
  <c r="N7" i="15"/>
  <c r="O7" i="15"/>
  <c r="N8" i="15"/>
  <c r="O8" i="15"/>
  <c r="N9" i="15"/>
  <c r="O9" i="15"/>
  <c r="N10" i="15"/>
  <c r="O10" i="15"/>
  <c r="N11" i="15"/>
  <c r="O11" i="15"/>
  <c r="H5" i="15"/>
  <c r="I5" i="15"/>
  <c r="H6" i="15"/>
  <c r="I6" i="15"/>
  <c r="H7" i="15"/>
  <c r="I7" i="15"/>
  <c r="H8" i="15"/>
  <c r="I8" i="15"/>
  <c r="H9" i="15"/>
  <c r="I9" i="15"/>
  <c r="B5" i="15"/>
  <c r="C5" i="15"/>
  <c r="B6" i="15"/>
  <c r="C6" i="15"/>
  <c r="B7" i="15"/>
  <c r="C7" i="15"/>
  <c r="B8" i="15"/>
  <c r="C8" i="15"/>
  <c r="O42" i="15"/>
  <c r="N42" i="15"/>
  <c r="I42" i="15"/>
  <c r="H42" i="15"/>
  <c r="C42" i="15"/>
  <c r="B42" i="15"/>
  <c r="U4" i="15"/>
  <c r="T4" i="15"/>
  <c r="O4" i="15"/>
  <c r="N4" i="15"/>
  <c r="I4" i="15"/>
  <c r="H4" i="15"/>
  <c r="C4" i="15"/>
  <c r="B4" i="15"/>
  <c r="T114" i="14"/>
  <c r="U114" i="14"/>
  <c r="B114" i="14"/>
  <c r="C114" i="14"/>
  <c r="B115" i="14"/>
  <c r="C115" i="14"/>
  <c r="B116" i="14"/>
  <c r="C116" i="14"/>
  <c r="H78" i="14"/>
  <c r="I78" i="14"/>
  <c r="H79" i="14"/>
  <c r="I79" i="14"/>
  <c r="H80" i="14"/>
  <c r="I80" i="14"/>
  <c r="H81" i="14"/>
  <c r="I81" i="14"/>
  <c r="H82" i="14"/>
  <c r="I82" i="14"/>
  <c r="H83" i="14"/>
  <c r="I83" i="14"/>
  <c r="B78" i="14"/>
  <c r="C78" i="14"/>
  <c r="B79" i="14"/>
  <c r="C79" i="14"/>
  <c r="B80" i="14"/>
  <c r="C80" i="14"/>
  <c r="B81" i="14"/>
  <c r="C81" i="14"/>
  <c r="U113" i="14"/>
  <c r="T113" i="14"/>
  <c r="C113" i="14"/>
  <c r="B113" i="14"/>
  <c r="I77" i="14"/>
  <c r="H77" i="14"/>
  <c r="C77" i="14"/>
  <c r="B77" i="14"/>
  <c r="B43" i="14"/>
  <c r="C43" i="14"/>
  <c r="B44" i="14"/>
  <c r="C44" i="14"/>
  <c r="B45" i="14"/>
  <c r="C45" i="14"/>
  <c r="B46" i="14"/>
  <c r="C46" i="14"/>
  <c r="B47" i="14"/>
  <c r="C47" i="14"/>
  <c r="B48" i="14"/>
  <c r="C48" i="14"/>
  <c r="B49" i="14"/>
  <c r="C49" i="14"/>
  <c r="B50" i="14"/>
  <c r="C50" i="14"/>
  <c r="B51" i="14"/>
  <c r="C51" i="14"/>
  <c r="B52" i="14"/>
  <c r="C52" i="14"/>
  <c r="B53" i="14"/>
  <c r="C53" i="14"/>
  <c r="T5" i="14"/>
  <c r="U5" i="14"/>
  <c r="T6" i="14"/>
  <c r="U6" i="14"/>
  <c r="T7" i="14"/>
  <c r="U7" i="14"/>
  <c r="T8" i="14"/>
  <c r="U8" i="14"/>
  <c r="T9" i="14"/>
  <c r="U9" i="14"/>
  <c r="T10" i="14"/>
  <c r="U10" i="14"/>
  <c r="N25" i="14"/>
  <c r="O25" i="14"/>
  <c r="N26" i="14"/>
  <c r="O26" i="14"/>
  <c r="N27" i="14"/>
  <c r="O27" i="14"/>
  <c r="N28" i="14"/>
  <c r="O28" i="14"/>
  <c r="N29" i="14"/>
  <c r="O29" i="14"/>
  <c r="H5" i="14"/>
  <c r="I5" i="14"/>
  <c r="H6" i="14"/>
  <c r="I6" i="14"/>
  <c r="H7" i="14"/>
  <c r="I7" i="14"/>
  <c r="H8" i="14"/>
  <c r="I8" i="14"/>
  <c r="H9" i="14"/>
  <c r="I9" i="14"/>
  <c r="H11" i="14"/>
  <c r="I11" i="14"/>
  <c r="H12" i="14"/>
  <c r="I12" i="14"/>
  <c r="H13" i="14"/>
  <c r="I13" i="14"/>
  <c r="H14" i="14"/>
  <c r="I14" i="14"/>
  <c r="H15" i="14"/>
  <c r="I15" i="14"/>
  <c r="H16" i="14"/>
  <c r="I16" i="14"/>
  <c r="H21" i="14"/>
  <c r="I21" i="14"/>
  <c r="H22" i="14"/>
  <c r="I22" i="14"/>
  <c r="H23" i="14"/>
  <c r="I23" i="14"/>
  <c r="H24" i="14"/>
  <c r="I24" i="14"/>
  <c r="H25" i="14"/>
  <c r="I25" i="14"/>
  <c r="B5" i="14"/>
  <c r="C5" i="14"/>
  <c r="B6" i="14"/>
  <c r="C6" i="14"/>
  <c r="B7" i="14"/>
  <c r="C7" i="14"/>
  <c r="B8" i="14"/>
  <c r="C8" i="14"/>
  <c r="B9" i="14"/>
  <c r="C9" i="14"/>
  <c r="O42" i="14"/>
  <c r="N42" i="14"/>
  <c r="I42" i="14"/>
  <c r="H42" i="14"/>
  <c r="C42" i="14"/>
  <c r="B42" i="14"/>
  <c r="U4" i="14"/>
  <c r="T4" i="14"/>
  <c r="O24" i="14"/>
  <c r="N24" i="14"/>
  <c r="I4" i="14"/>
  <c r="H4" i="14"/>
  <c r="C4" i="14"/>
  <c r="B4" i="14"/>
  <c r="B5" i="18"/>
  <c r="C5" i="18"/>
  <c r="B6" i="18"/>
  <c r="C6" i="18"/>
  <c r="B7" i="18"/>
  <c r="C7" i="18"/>
  <c r="B10" i="18"/>
  <c r="C10" i="18"/>
  <c r="B11" i="18"/>
  <c r="C11" i="18"/>
  <c r="B12" i="18"/>
  <c r="C12" i="18"/>
  <c r="B13" i="18"/>
  <c r="C13" i="18"/>
  <c r="C4" i="18"/>
  <c r="B4" i="18"/>
  <c r="N114" i="23"/>
  <c r="O114" i="23"/>
  <c r="N115" i="23"/>
  <c r="O115" i="23"/>
  <c r="H114" i="23"/>
  <c r="I114" i="23"/>
  <c r="B114" i="23"/>
  <c r="C114" i="23"/>
  <c r="B115" i="23"/>
  <c r="C115" i="23"/>
  <c r="B116" i="23"/>
  <c r="C116" i="23"/>
  <c r="O113" i="23"/>
  <c r="N113" i="23"/>
  <c r="I113" i="23"/>
  <c r="H113" i="23"/>
  <c r="C113" i="23"/>
  <c r="B113" i="23"/>
  <c r="H78" i="23"/>
  <c r="I78" i="23"/>
  <c r="H79" i="23"/>
  <c r="I79" i="23"/>
  <c r="H80" i="23"/>
  <c r="I80" i="23"/>
  <c r="H81" i="23"/>
  <c r="I81" i="23"/>
  <c r="H82" i="23"/>
  <c r="I82" i="23"/>
  <c r="H83" i="23"/>
  <c r="I83" i="23"/>
  <c r="I77" i="23"/>
  <c r="H77" i="23"/>
  <c r="H43" i="23"/>
  <c r="I43" i="23"/>
  <c r="H44" i="23"/>
  <c r="I44" i="23"/>
  <c r="H45" i="23"/>
  <c r="I45" i="23"/>
  <c r="B43" i="23"/>
  <c r="C43" i="23"/>
  <c r="B44" i="23"/>
  <c r="C44" i="23"/>
  <c r="B45" i="23"/>
  <c r="C45" i="23"/>
  <c r="I42" i="23"/>
  <c r="H42" i="23"/>
  <c r="C42" i="23"/>
  <c r="B42" i="23"/>
  <c r="N5" i="23"/>
  <c r="O5" i="23"/>
  <c r="H5" i="23"/>
  <c r="I5" i="23"/>
  <c r="H6" i="23"/>
  <c r="I6" i="23"/>
  <c r="B5" i="23"/>
  <c r="C5" i="23"/>
  <c r="O4" i="23"/>
  <c r="N4" i="23"/>
  <c r="I4" i="23"/>
  <c r="H4" i="23"/>
  <c r="C4" i="23"/>
  <c r="B4" i="23"/>
  <c r="N114" i="5"/>
  <c r="O114" i="5"/>
  <c r="O113" i="5"/>
  <c r="N113" i="5"/>
  <c r="C113" i="5"/>
  <c r="B113" i="5"/>
  <c r="H78" i="5"/>
  <c r="I78" i="5"/>
  <c r="H79" i="5"/>
  <c r="I79" i="5"/>
  <c r="H80" i="5"/>
  <c r="I80" i="5"/>
  <c r="H81" i="5"/>
  <c r="I81" i="5"/>
  <c r="H82" i="5"/>
  <c r="I82" i="5"/>
  <c r="B78" i="5"/>
  <c r="C78" i="5"/>
  <c r="B79" i="5"/>
  <c r="C79" i="5"/>
  <c r="I77" i="5"/>
  <c r="H77" i="5"/>
  <c r="C77" i="5"/>
  <c r="B77" i="5"/>
  <c r="H43" i="5"/>
  <c r="I43" i="5"/>
  <c r="H44" i="5"/>
  <c r="I44" i="5"/>
  <c r="H45" i="5"/>
  <c r="I45" i="5"/>
  <c r="B43" i="5"/>
  <c r="C43" i="5"/>
  <c r="B44" i="5"/>
  <c r="C44" i="5"/>
  <c r="B45" i="5"/>
  <c r="C45" i="5"/>
  <c r="B46" i="5"/>
  <c r="C46" i="5"/>
  <c r="B47" i="5"/>
  <c r="C47" i="5"/>
  <c r="B48" i="5"/>
  <c r="C48" i="5"/>
  <c r="B49" i="5"/>
  <c r="C49" i="5"/>
  <c r="B50" i="5"/>
  <c r="C50" i="5"/>
  <c r="I42" i="5"/>
  <c r="H42" i="5"/>
  <c r="C42" i="5"/>
  <c r="B42" i="5"/>
  <c r="N5" i="5"/>
  <c r="O5" i="5"/>
  <c r="N6" i="5"/>
  <c r="O6" i="5"/>
  <c r="N7" i="5"/>
  <c r="O7" i="5"/>
  <c r="N8" i="5"/>
  <c r="O8" i="5"/>
  <c r="N10" i="5"/>
  <c r="O10" i="5"/>
  <c r="N11" i="5"/>
  <c r="O11" i="5"/>
  <c r="N12" i="5"/>
  <c r="O12" i="5"/>
  <c r="N13" i="5"/>
  <c r="O13" i="5"/>
  <c r="O4" i="5"/>
  <c r="N4" i="5"/>
  <c r="H5" i="5"/>
  <c r="I5" i="5"/>
  <c r="H6" i="5"/>
  <c r="I6" i="5"/>
  <c r="H7" i="5"/>
  <c r="I7" i="5"/>
  <c r="H8" i="5"/>
  <c r="I8" i="5"/>
  <c r="H10" i="5"/>
  <c r="I10" i="5"/>
  <c r="H11" i="5"/>
  <c r="I11" i="5"/>
  <c r="H12" i="5"/>
  <c r="I12" i="5"/>
  <c r="H13" i="5"/>
  <c r="I13" i="5"/>
  <c r="H14" i="5"/>
  <c r="I14" i="5"/>
  <c r="I4" i="5"/>
  <c r="H4" i="5"/>
  <c r="B5" i="5"/>
  <c r="C5" i="5"/>
  <c r="B6" i="5"/>
  <c r="C6" i="5"/>
  <c r="B7" i="5"/>
  <c r="C7" i="5"/>
  <c r="C4" i="5"/>
  <c r="D4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D99" i="11"/>
  <c r="D100" i="11"/>
  <c r="D101" i="11"/>
  <c r="D102" i="11"/>
  <c r="D103" i="11"/>
  <c r="D104" i="11"/>
  <c r="D105" i="11"/>
  <c r="D107" i="11"/>
  <c r="D108" i="11"/>
  <c r="D109" i="11"/>
  <c r="D110" i="11"/>
  <c r="D111" i="11"/>
  <c r="D112" i="11"/>
  <c r="D113" i="11"/>
  <c r="D114" i="11"/>
  <c r="D115" i="11"/>
  <c r="D116" i="11"/>
  <c r="D117" i="11"/>
  <c r="D118" i="11"/>
  <c r="D119" i="11"/>
  <c r="D120" i="11"/>
  <c r="D121" i="11"/>
  <c r="D122" i="11"/>
  <c r="D123" i="11"/>
  <c r="D124" i="11"/>
  <c r="D125" i="11"/>
  <c r="D127" i="11"/>
  <c r="D128" i="11"/>
  <c r="D129" i="11"/>
  <c r="D130" i="11"/>
  <c r="D131" i="11"/>
  <c r="D132" i="11"/>
  <c r="D133" i="11"/>
  <c r="D134" i="11"/>
  <c r="D135" i="11"/>
  <c r="D137" i="11"/>
  <c r="D138" i="11"/>
  <c r="D139" i="11"/>
  <c r="D140" i="11"/>
  <c r="D141" i="11"/>
  <c r="D142" i="11"/>
  <c r="D143" i="11"/>
  <c r="D144" i="11"/>
  <c r="D145" i="11"/>
  <c r="D146" i="11"/>
  <c r="D147" i="11"/>
  <c r="D148" i="11"/>
  <c r="D149" i="11"/>
  <c r="D150" i="11"/>
  <c r="D151" i="11"/>
  <c r="D152" i="11"/>
  <c r="D153" i="11"/>
  <c r="D154" i="11"/>
  <c r="D155" i="11"/>
  <c r="D157" i="11"/>
  <c r="D158" i="11"/>
  <c r="D159" i="11"/>
  <c r="D160" i="11"/>
  <c r="D161" i="11"/>
  <c r="D162" i="11"/>
  <c r="D163" i="11"/>
  <c r="D164" i="11"/>
  <c r="D165" i="11"/>
  <c r="D166" i="11"/>
  <c r="D167" i="11"/>
  <c r="D168" i="11"/>
  <c r="D169" i="11"/>
  <c r="D170" i="11"/>
  <c r="D171" i="11"/>
  <c r="D172" i="11"/>
  <c r="D173" i="11"/>
  <c r="D174" i="11"/>
  <c r="D175" i="11"/>
  <c r="D176" i="11"/>
  <c r="D177" i="11"/>
  <c r="D178" i="11"/>
  <c r="D179" i="11"/>
  <c r="D180" i="11"/>
  <c r="D181" i="11"/>
  <c r="D182" i="11"/>
  <c r="D183" i="11"/>
  <c r="D184" i="11"/>
  <c r="D185" i="11"/>
  <c r="D186" i="11"/>
  <c r="D187" i="11"/>
  <c r="D189" i="11"/>
  <c r="D190" i="11"/>
  <c r="D191" i="11"/>
  <c r="D192" i="11"/>
  <c r="D193" i="11"/>
  <c r="D194" i="11"/>
  <c r="D195" i="11"/>
  <c r="D196" i="11"/>
  <c r="D197" i="11"/>
  <c r="D198" i="11"/>
  <c r="D199" i="11"/>
  <c r="D200" i="11"/>
  <c r="D201" i="11"/>
  <c r="D202" i="11"/>
  <c r="D203" i="11"/>
  <c r="D204" i="11"/>
  <c r="D205" i="11"/>
  <c r="D206" i="11"/>
  <c r="D208" i="11"/>
  <c r="D209" i="11"/>
  <c r="D210" i="11"/>
  <c r="D212" i="11"/>
  <c r="D213" i="11"/>
  <c r="D214" i="11"/>
  <c r="D215" i="11"/>
  <c r="D217" i="11"/>
  <c r="D218" i="11"/>
  <c r="D219" i="11"/>
  <c r="D220" i="11"/>
  <c r="D221" i="11"/>
  <c r="D222" i="11"/>
  <c r="D223" i="11"/>
  <c r="D224" i="11"/>
  <c r="D225" i="11"/>
  <c r="D226" i="11"/>
  <c r="D227" i="11"/>
  <c r="D228" i="11"/>
  <c r="D229" i="11"/>
  <c r="D230" i="11"/>
  <c r="D231" i="11"/>
  <c r="D232" i="11"/>
  <c r="D233" i="11"/>
  <c r="D234" i="11"/>
  <c r="D235" i="11"/>
  <c r="D236" i="11"/>
  <c r="D237" i="11"/>
  <c r="D238" i="11"/>
  <c r="D239" i="11"/>
  <c r="D240" i="11"/>
  <c r="D241" i="11"/>
  <c r="D242" i="11"/>
  <c r="D243" i="11"/>
  <c r="D244" i="11"/>
  <c r="D245" i="11"/>
  <c r="D247" i="11"/>
  <c r="D248" i="11"/>
  <c r="D249" i="11"/>
  <c r="D250" i="11"/>
  <c r="D251" i="11"/>
  <c r="D252" i="11"/>
  <c r="D253" i="11"/>
  <c r="D254" i="11"/>
  <c r="D255" i="11"/>
  <c r="D256" i="11"/>
  <c r="D257" i="11"/>
  <c r="D258" i="11"/>
  <c r="D259" i="11"/>
  <c r="D260" i="11"/>
  <c r="D261" i="11"/>
  <c r="D262" i="11"/>
  <c r="D263" i="11"/>
  <c r="D264" i="11"/>
  <c r="D265" i="11"/>
  <c r="D266" i="11"/>
  <c r="D268" i="11"/>
  <c r="D269" i="11"/>
  <c r="D270" i="11"/>
  <c r="D271" i="11"/>
  <c r="D272" i="11"/>
  <c r="D273" i="11"/>
  <c r="D274" i="11"/>
  <c r="D275" i="11"/>
  <c r="D276" i="11"/>
  <c r="D277" i="11"/>
  <c r="D278" i="11"/>
  <c r="D279" i="11"/>
  <c r="D280" i="11"/>
  <c r="D281" i="11"/>
  <c r="D282" i="11"/>
  <c r="D283" i="11"/>
  <c r="D284" i="11"/>
  <c r="D285" i="11"/>
  <c r="D286" i="11"/>
  <c r="D287" i="11"/>
  <c r="D288" i="11"/>
  <c r="D289" i="11"/>
  <c r="D290" i="11"/>
  <c r="D291" i="11"/>
  <c r="D292" i="11"/>
  <c r="D294" i="11"/>
  <c r="D295" i="11"/>
  <c r="D296" i="11"/>
  <c r="D297" i="11"/>
  <c r="D298" i="11"/>
  <c r="D299" i="11"/>
  <c r="D300" i="11"/>
  <c r="D301" i="11"/>
  <c r="D302" i="11"/>
  <c r="D303" i="11"/>
  <c r="D304" i="11"/>
  <c r="D3" i="11"/>
  <c r="A110" i="23"/>
  <c r="A74" i="23"/>
  <c r="N140" i="23"/>
  <c r="H140" i="23"/>
  <c r="B140" i="23"/>
  <c r="N139" i="23"/>
  <c r="H139" i="23"/>
  <c r="B139" i="23"/>
  <c r="N138" i="23"/>
  <c r="H138" i="23"/>
  <c r="B138" i="23"/>
  <c r="N137" i="23"/>
  <c r="H137" i="23"/>
  <c r="B137" i="23"/>
  <c r="N136" i="23"/>
  <c r="H136" i="23"/>
  <c r="B136" i="23"/>
  <c r="N135" i="23"/>
  <c r="H135" i="23"/>
  <c r="B135" i="23"/>
  <c r="N134" i="23"/>
  <c r="H134" i="23"/>
  <c r="B134" i="23"/>
  <c r="N133" i="23"/>
  <c r="H133" i="23"/>
  <c r="B133" i="23"/>
  <c r="N132" i="23"/>
  <c r="H132" i="23"/>
  <c r="B132" i="23"/>
  <c r="N131" i="23"/>
  <c r="H131" i="23"/>
  <c r="B131" i="23"/>
  <c r="N130" i="23"/>
  <c r="H130" i="23"/>
  <c r="B130" i="23"/>
  <c r="N129" i="23"/>
  <c r="H129" i="23"/>
  <c r="B129" i="23"/>
  <c r="N128" i="23"/>
  <c r="H104" i="23"/>
  <c r="B104" i="23"/>
  <c r="H103" i="23"/>
  <c r="B103" i="23"/>
  <c r="H102" i="23"/>
  <c r="B102" i="23"/>
  <c r="H101" i="23"/>
  <c r="B101" i="23"/>
  <c r="H100" i="23"/>
  <c r="B100" i="23"/>
  <c r="H99" i="23"/>
  <c r="B99" i="23"/>
  <c r="H98" i="23"/>
  <c r="B98" i="23"/>
  <c r="H97" i="23"/>
  <c r="B97" i="23"/>
  <c r="H96" i="23"/>
  <c r="B96" i="23"/>
  <c r="H95" i="23"/>
  <c r="B95" i="23"/>
  <c r="H69" i="23"/>
  <c r="B69" i="23"/>
  <c r="H68" i="23"/>
  <c r="B68" i="23"/>
  <c r="H67" i="23"/>
  <c r="B67" i="23"/>
  <c r="H66" i="23"/>
  <c r="B66" i="23"/>
  <c r="H65" i="23"/>
  <c r="B65" i="23"/>
  <c r="H64" i="23"/>
  <c r="B64" i="23"/>
  <c r="H63" i="23"/>
  <c r="B63" i="23"/>
  <c r="H62" i="23"/>
  <c r="B62" i="23"/>
  <c r="H61" i="23"/>
  <c r="B61" i="23"/>
  <c r="H60" i="23"/>
  <c r="B60" i="23"/>
  <c r="H59" i="23"/>
  <c r="B59" i="23"/>
  <c r="H58" i="23"/>
  <c r="B58" i="23"/>
  <c r="H57" i="23"/>
  <c r="A39" i="23"/>
  <c r="N31" i="23"/>
  <c r="H31" i="23"/>
  <c r="N30" i="23"/>
  <c r="H30" i="23"/>
  <c r="N29" i="23"/>
  <c r="H29" i="23"/>
  <c r="N28" i="23"/>
  <c r="H28" i="23"/>
  <c r="N27" i="23"/>
  <c r="H27" i="23"/>
  <c r="N26" i="23"/>
  <c r="H26" i="23"/>
  <c r="N25" i="23"/>
  <c r="H25" i="23"/>
  <c r="N24" i="23"/>
  <c r="H24" i="23"/>
  <c r="N23" i="23"/>
  <c r="H23" i="23"/>
  <c r="N22" i="23"/>
  <c r="H22" i="23"/>
  <c r="N21" i="23"/>
  <c r="H21" i="23"/>
  <c r="N20" i="23"/>
  <c r="H20" i="23"/>
  <c r="H19" i="23"/>
  <c r="B4" i="5"/>
  <c r="H26" i="14" l="1"/>
  <c r="I26" i="14"/>
  <c r="H27" i="14"/>
  <c r="I27" i="14"/>
  <c r="H78" i="19"/>
  <c r="I78" i="19"/>
  <c r="T132" i="17"/>
  <c r="T133" i="17"/>
  <c r="T134" i="17"/>
  <c r="T135" i="17"/>
  <c r="T136" i="17"/>
  <c r="T137" i="17"/>
  <c r="T138" i="17"/>
  <c r="T139" i="17"/>
  <c r="T140" i="17"/>
  <c r="T130" i="15"/>
  <c r="T131" i="15"/>
  <c r="T132" i="15"/>
  <c r="T133" i="15"/>
  <c r="T134" i="15"/>
  <c r="T135" i="15"/>
  <c r="T136" i="15"/>
  <c r="T137" i="15"/>
  <c r="T138" i="15"/>
  <c r="T139" i="15"/>
  <c r="T140" i="15"/>
  <c r="T96" i="16" l="1"/>
  <c r="T97" i="16"/>
  <c r="T98" i="16"/>
  <c r="T99" i="16"/>
  <c r="T100" i="16"/>
  <c r="T101" i="16"/>
  <c r="T102" i="16"/>
  <c r="T103" i="16"/>
  <c r="T104" i="16"/>
  <c r="T126" i="14"/>
  <c r="T127" i="14"/>
  <c r="T128" i="14"/>
  <c r="T129" i="14"/>
  <c r="T130" i="14"/>
  <c r="T131" i="14"/>
  <c r="T132" i="14"/>
  <c r="T133" i="14"/>
  <c r="T134" i="14"/>
  <c r="T135" i="14"/>
  <c r="T136" i="14"/>
  <c r="T137" i="14"/>
  <c r="T138" i="14"/>
  <c r="T139" i="14"/>
  <c r="T140" i="14"/>
  <c r="N140" i="20"/>
  <c r="H140" i="20"/>
  <c r="B140" i="20"/>
  <c r="N139" i="20"/>
  <c r="H139" i="20"/>
  <c r="B139" i="20"/>
  <c r="N138" i="20"/>
  <c r="H138" i="20"/>
  <c r="B138" i="20"/>
  <c r="N137" i="20"/>
  <c r="H137" i="20"/>
  <c r="B137" i="20"/>
  <c r="N136" i="20"/>
  <c r="H136" i="20"/>
  <c r="B136" i="20"/>
  <c r="N135" i="20"/>
  <c r="H135" i="20"/>
  <c r="B135" i="20"/>
  <c r="N134" i="20"/>
  <c r="H134" i="20"/>
  <c r="B134" i="20"/>
  <c r="N133" i="20"/>
  <c r="H133" i="20"/>
  <c r="B133" i="20"/>
  <c r="N132" i="20"/>
  <c r="H132" i="20"/>
  <c r="B132" i="20"/>
  <c r="N131" i="20"/>
  <c r="H131" i="20"/>
  <c r="B131" i="20"/>
  <c r="N130" i="20"/>
  <c r="H130" i="20"/>
  <c r="B130" i="20"/>
  <c r="N129" i="20"/>
  <c r="H129" i="20"/>
  <c r="B129" i="20"/>
  <c r="N128" i="20"/>
  <c r="H128" i="20"/>
  <c r="B128" i="20"/>
  <c r="N127" i="20"/>
  <c r="H127" i="20"/>
  <c r="B127" i="20"/>
  <c r="N126" i="20"/>
  <c r="H126" i="20"/>
  <c r="B126" i="20"/>
  <c r="N125" i="20"/>
  <c r="H125" i="20"/>
  <c r="B125" i="20"/>
  <c r="N124" i="20"/>
  <c r="H124" i="20"/>
  <c r="B124" i="20"/>
  <c r="N123" i="20"/>
  <c r="H123" i="20"/>
  <c r="B123" i="20"/>
  <c r="N122" i="20"/>
  <c r="N104" i="20"/>
  <c r="H104" i="20"/>
  <c r="B104" i="20"/>
  <c r="N103" i="20"/>
  <c r="H103" i="20"/>
  <c r="B103" i="20"/>
  <c r="N102" i="20"/>
  <c r="H102" i="20"/>
  <c r="B102" i="20"/>
  <c r="N101" i="20"/>
  <c r="H101" i="20"/>
  <c r="B101" i="20"/>
  <c r="N100" i="20"/>
  <c r="H100" i="20"/>
  <c r="B100" i="20"/>
  <c r="N99" i="20"/>
  <c r="H99" i="20"/>
  <c r="B99" i="20"/>
  <c r="N98" i="20"/>
  <c r="H98" i="20"/>
  <c r="B98" i="20"/>
  <c r="N97" i="20"/>
  <c r="H97" i="20"/>
  <c r="B97" i="20"/>
  <c r="N96" i="20"/>
  <c r="H96" i="20"/>
  <c r="B96" i="20"/>
  <c r="N95" i="20"/>
  <c r="H95" i="20"/>
  <c r="B95" i="20"/>
  <c r="N94" i="20"/>
  <c r="H94" i="20"/>
  <c r="B94" i="20"/>
  <c r="N93" i="20"/>
  <c r="H93" i="20"/>
  <c r="B93" i="20"/>
  <c r="N92" i="20"/>
  <c r="H92" i="20"/>
  <c r="B92" i="20"/>
  <c r="N91" i="20"/>
  <c r="H91" i="20"/>
  <c r="B91" i="20"/>
  <c r="N90" i="20"/>
  <c r="H90" i="20"/>
  <c r="B90" i="20"/>
  <c r="N89" i="20"/>
  <c r="H89" i="20"/>
  <c r="B89" i="20"/>
  <c r="N88" i="20"/>
  <c r="B88" i="20"/>
  <c r="N87" i="20"/>
  <c r="B87" i="20"/>
  <c r="T69" i="20"/>
  <c r="H69" i="20"/>
  <c r="B69" i="20"/>
  <c r="T68" i="20"/>
  <c r="H68" i="20"/>
  <c r="B68" i="20"/>
  <c r="T67" i="20"/>
  <c r="H67" i="20"/>
  <c r="B67" i="20"/>
  <c r="T66" i="20"/>
  <c r="H66" i="20"/>
  <c r="B66" i="20"/>
  <c r="T65" i="20"/>
  <c r="H65" i="20"/>
  <c r="B65" i="20"/>
  <c r="T64" i="20"/>
  <c r="H64" i="20"/>
  <c r="B64" i="20"/>
  <c r="T63" i="20"/>
  <c r="H63" i="20"/>
  <c r="B63" i="20"/>
  <c r="T62" i="20"/>
  <c r="H62" i="20"/>
  <c r="B62" i="20"/>
  <c r="T61" i="20"/>
  <c r="H61" i="20"/>
  <c r="B61" i="20"/>
  <c r="T60" i="20"/>
  <c r="H60" i="20"/>
  <c r="B60" i="20"/>
  <c r="T59" i="20"/>
  <c r="H59" i="20"/>
  <c r="B59" i="20"/>
  <c r="T58" i="20"/>
  <c r="H58" i="20"/>
  <c r="B58" i="20"/>
  <c r="T57" i="20"/>
  <c r="H57" i="20"/>
  <c r="B57" i="20"/>
  <c r="T56" i="20"/>
  <c r="H56" i="20"/>
  <c r="B56" i="20"/>
  <c r="T55" i="20"/>
  <c r="H55" i="20"/>
  <c r="B55" i="20"/>
  <c r="T54" i="20"/>
  <c r="H54" i="20"/>
  <c r="B54" i="20"/>
  <c r="H53" i="20"/>
  <c r="B53" i="20"/>
  <c r="H52" i="20"/>
  <c r="B52" i="20"/>
  <c r="A39" i="20"/>
  <c r="A74" i="20" s="1"/>
  <c r="A110" i="20" s="1"/>
  <c r="T31" i="20"/>
  <c r="N31" i="20"/>
  <c r="H31" i="20"/>
  <c r="B31" i="20"/>
  <c r="T30" i="20"/>
  <c r="N30" i="20"/>
  <c r="H30" i="20"/>
  <c r="B30" i="20"/>
  <c r="T29" i="20"/>
  <c r="N29" i="20"/>
  <c r="H29" i="20"/>
  <c r="B29" i="20"/>
  <c r="T28" i="20"/>
  <c r="N28" i="20"/>
  <c r="H28" i="20"/>
  <c r="B28" i="20"/>
  <c r="T27" i="20"/>
  <c r="N27" i="20"/>
  <c r="H27" i="20"/>
  <c r="B27" i="20"/>
  <c r="T26" i="20"/>
  <c r="N26" i="20"/>
  <c r="H26" i="20"/>
  <c r="B26" i="20"/>
  <c r="T25" i="20"/>
  <c r="N25" i="20"/>
  <c r="H25" i="20"/>
  <c r="B25" i="20"/>
  <c r="T24" i="20"/>
  <c r="N24" i="20"/>
  <c r="H24" i="20"/>
  <c r="B24" i="20"/>
  <c r="T23" i="20"/>
  <c r="N23" i="20"/>
  <c r="H23" i="20"/>
  <c r="B23" i="20"/>
  <c r="T22" i="20"/>
  <c r="N22" i="20"/>
  <c r="H22" i="20"/>
  <c r="B22" i="20"/>
  <c r="T21" i="20"/>
  <c r="N21" i="20"/>
  <c r="H21" i="20"/>
  <c r="B21" i="20"/>
  <c r="T20" i="20"/>
  <c r="N20" i="20"/>
  <c r="H20" i="20"/>
  <c r="B20" i="20"/>
  <c r="T19" i="20"/>
  <c r="N19" i="20"/>
  <c r="H19" i="20"/>
  <c r="B19" i="20"/>
  <c r="T18" i="20"/>
  <c r="N18" i="20"/>
  <c r="H18" i="20"/>
  <c r="B18" i="20"/>
  <c r="T17" i="20"/>
  <c r="N17" i="20"/>
  <c r="B17" i="20"/>
  <c r="B16" i="20"/>
  <c r="N140" i="19"/>
  <c r="H140" i="19"/>
  <c r="B140" i="19"/>
  <c r="N139" i="19"/>
  <c r="H139" i="19"/>
  <c r="B139" i="19"/>
  <c r="N138" i="19"/>
  <c r="H138" i="19"/>
  <c r="B138" i="19"/>
  <c r="N137" i="19"/>
  <c r="H137" i="19"/>
  <c r="B137" i="19"/>
  <c r="N136" i="19"/>
  <c r="H136" i="19"/>
  <c r="B136" i="19"/>
  <c r="N135" i="19"/>
  <c r="H135" i="19"/>
  <c r="B135" i="19"/>
  <c r="N134" i="19"/>
  <c r="H134" i="19"/>
  <c r="B134" i="19"/>
  <c r="N133" i="19"/>
  <c r="H133" i="19"/>
  <c r="B133" i="19"/>
  <c r="N132" i="19"/>
  <c r="H132" i="19"/>
  <c r="B132" i="19"/>
  <c r="N131" i="19"/>
  <c r="H131" i="19"/>
  <c r="B131" i="19"/>
  <c r="N130" i="19"/>
  <c r="H130" i="19"/>
  <c r="B130" i="19"/>
  <c r="N129" i="19"/>
  <c r="H129" i="19"/>
  <c r="B129" i="19"/>
  <c r="N128" i="19"/>
  <c r="H128" i="19"/>
  <c r="B128" i="19"/>
  <c r="N127" i="19"/>
  <c r="H127" i="19"/>
  <c r="B127" i="19"/>
  <c r="N126" i="19"/>
  <c r="H126" i="19"/>
  <c r="B126" i="19"/>
  <c r="N125" i="19"/>
  <c r="H125" i="19"/>
  <c r="B125" i="19"/>
  <c r="N124" i="19"/>
  <c r="H124" i="19"/>
  <c r="B124" i="19"/>
  <c r="N123" i="19"/>
  <c r="H123" i="19"/>
  <c r="B123" i="19"/>
  <c r="H122" i="19"/>
  <c r="B122" i="19"/>
  <c r="B121" i="19"/>
  <c r="B120" i="19"/>
  <c r="B119" i="19"/>
  <c r="N104" i="19"/>
  <c r="H104" i="19"/>
  <c r="B104" i="19"/>
  <c r="N103" i="19"/>
  <c r="H103" i="19"/>
  <c r="B103" i="19"/>
  <c r="N102" i="19"/>
  <c r="H102" i="19"/>
  <c r="B102" i="19"/>
  <c r="N101" i="19"/>
  <c r="H101" i="19"/>
  <c r="B101" i="19"/>
  <c r="N100" i="19"/>
  <c r="H100" i="19"/>
  <c r="B100" i="19"/>
  <c r="N99" i="19"/>
  <c r="H99" i="19"/>
  <c r="B99" i="19"/>
  <c r="N98" i="19"/>
  <c r="H98" i="19"/>
  <c r="B98" i="19"/>
  <c r="N97" i="19"/>
  <c r="H97" i="19"/>
  <c r="B97" i="19"/>
  <c r="N96" i="19"/>
  <c r="H96" i="19"/>
  <c r="B96" i="19"/>
  <c r="N95" i="19"/>
  <c r="H95" i="19"/>
  <c r="B95" i="19"/>
  <c r="N94" i="19"/>
  <c r="H94" i="19"/>
  <c r="B94" i="19"/>
  <c r="N93" i="19"/>
  <c r="H93" i="19"/>
  <c r="B93" i="19"/>
  <c r="N92" i="19"/>
  <c r="H92" i="19"/>
  <c r="B92" i="19"/>
  <c r="N91" i="19"/>
  <c r="H91" i="19"/>
  <c r="B91" i="19"/>
  <c r="N90" i="19"/>
  <c r="H90" i="19"/>
  <c r="B90" i="19"/>
  <c r="N89" i="19"/>
  <c r="H89" i="19"/>
  <c r="B89" i="19"/>
  <c r="B88" i="19"/>
  <c r="B87" i="19"/>
  <c r="B86" i="19"/>
  <c r="B85" i="19"/>
  <c r="T69" i="19"/>
  <c r="H69" i="19"/>
  <c r="B69" i="19"/>
  <c r="T68" i="19"/>
  <c r="H68" i="19"/>
  <c r="B68" i="19"/>
  <c r="T67" i="19"/>
  <c r="H67" i="19"/>
  <c r="B67" i="19"/>
  <c r="T66" i="19"/>
  <c r="H66" i="19"/>
  <c r="B66" i="19"/>
  <c r="T65" i="19"/>
  <c r="H65" i="19"/>
  <c r="B65" i="19"/>
  <c r="T64" i="19"/>
  <c r="H64" i="19"/>
  <c r="B64" i="19"/>
  <c r="T63" i="19"/>
  <c r="H63" i="19"/>
  <c r="B63" i="19"/>
  <c r="T62" i="19"/>
  <c r="H62" i="19"/>
  <c r="B62" i="19"/>
  <c r="T61" i="19"/>
  <c r="H61" i="19"/>
  <c r="B61" i="19"/>
  <c r="T60" i="19"/>
  <c r="H60" i="19"/>
  <c r="B60" i="19"/>
  <c r="T59" i="19"/>
  <c r="H59" i="19"/>
  <c r="B59" i="19"/>
  <c r="T58" i="19"/>
  <c r="H58" i="19"/>
  <c r="B58" i="19"/>
  <c r="T57" i="19"/>
  <c r="H57" i="19"/>
  <c r="B57" i="19"/>
  <c r="T56" i="19"/>
  <c r="H56" i="19"/>
  <c r="B56" i="19"/>
  <c r="T55" i="19"/>
  <c r="H55" i="19"/>
  <c r="B55" i="19"/>
  <c r="H54" i="19"/>
  <c r="B54" i="19"/>
  <c r="H53" i="19"/>
  <c r="B53" i="19"/>
  <c r="H52" i="19"/>
  <c r="B52" i="19"/>
  <c r="H51" i="19"/>
  <c r="A39" i="19"/>
  <c r="A74" i="19" s="1"/>
  <c r="A110" i="19" s="1"/>
  <c r="T31" i="19"/>
  <c r="N31" i="19"/>
  <c r="H31" i="19"/>
  <c r="B31" i="19"/>
  <c r="T30" i="19"/>
  <c r="N30" i="19"/>
  <c r="H30" i="19"/>
  <c r="B30" i="19"/>
  <c r="T29" i="19"/>
  <c r="N29" i="19"/>
  <c r="H29" i="19"/>
  <c r="B29" i="19"/>
  <c r="T28" i="19"/>
  <c r="N28" i="19"/>
  <c r="H28" i="19"/>
  <c r="B28" i="19"/>
  <c r="T27" i="19"/>
  <c r="N27" i="19"/>
  <c r="H27" i="19"/>
  <c r="B27" i="19"/>
  <c r="T26" i="19"/>
  <c r="N26" i="19"/>
  <c r="H26" i="19"/>
  <c r="B26" i="19"/>
  <c r="T25" i="19"/>
  <c r="N25" i="19"/>
  <c r="H25" i="19"/>
  <c r="B25" i="19"/>
  <c r="T24" i="19"/>
  <c r="N24" i="19"/>
  <c r="H24" i="19"/>
  <c r="B24" i="19"/>
  <c r="T23" i="19"/>
  <c r="N23" i="19"/>
  <c r="H23" i="19"/>
  <c r="B23" i="19"/>
  <c r="T22" i="19"/>
  <c r="N22" i="19"/>
  <c r="H22" i="19"/>
  <c r="B22" i="19"/>
  <c r="T21" i="19"/>
  <c r="N21" i="19"/>
  <c r="H21" i="19"/>
  <c r="B21" i="19"/>
  <c r="T20" i="19"/>
  <c r="N20" i="19"/>
  <c r="H20" i="19"/>
  <c r="B20" i="19"/>
  <c r="T19" i="19"/>
  <c r="N19" i="19"/>
  <c r="H19" i="19"/>
  <c r="B19" i="19"/>
  <c r="T18" i="19"/>
  <c r="N18" i="19"/>
  <c r="H18" i="19"/>
  <c r="B18" i="19"/>
  <c r="T17" i="19"/>
  <c r="N17" i="19"/>
  <c r="H17" i="19"/>
  <c r="B17" i="19"/>
  <c r="T16" i="19"/>
  <c r="N16" i="19"/>
  <c r="H16" i="19"/>
  <c r="B16" i="19"/>
  <c r="H15" i="19"/>
  <c r="B15" i="19"/>
  <c r="B14" i="19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T69" i="17"/>
  <c r="T68" i="17"/>
  <c r="T67" i="17"/>
  <c r="T66" i="17"/>
  <c r="T65" i="17"/>
  <c r="T64" i="17"/>
  <c r="T63" i="17"/>
  <c r="T62" i="17"/>
  <c r="T61" i="17"/>
  <c r="T60" i="17"/>
  <c r="T59" i="17"/>
  <c r="T58" i="17"/>
  <c r="N140" i="17"/>
  <c r="H140" i="17"/>
  <c r="B140" i="17"/>
  <c r="N139" i="17"/>
  <c r="H139" i="17"/>
  <c r="B139" i="17"/>
  <c r="N138" i="17"/>
  <c r="H138" i="17"/>
  <c r="B138" i="17"/>
  <c r="N137" i="17"/>
  <c r="H137" i="17"/>
  <c r="B137" i="17"/>
  <c r="N136" i="17"/>
  <c r="H136" i="17"/>
  <c r="B136" i="17"/>
  <c r="N135" i="17"/>
  <c r="H135" i="17"/>
  <c r="B135" i="17"/>
  <c r="N134" i="17"/>
  <c r="H134" i="17"/>
  <c r="B134" i="17"/>
  <c r="N133" i="17"/>
  <c r="H133" i="17"/>
  <c r="B133" i="17"/>
  <c r="N132" i="17"/>
  <c r="H132" i="17"/>
  <c r="B132" i="17"/>
  <c r="N131" i="17"/>
  <c r="H131" i="17"/>
  <c r="B131" i="17"/>
  <c r="N130" i="17"/>
  <c r="H130" i="17"/>
  <c r="B130" i="17"/>
  <c r="N129" i="17"/>
  <c r="H129" i="17"/>
  <c r="B129" i="17"/>
  <c r="N104" i="17"/>
  <c r="H104" i="17"/>
  <c r="B104" i="17"/>
  <c r="N103" i="17"/>
  <c r="H103" i="17"/>
  <c r="B103" i="17"/>
  <c r="N102" i="17"/>
  <c r="H102" i="17"/>
  <c r="B102" i="17"/>
  <c r="N101" i="17"/>
  <c r="H101" i="17"/>
  <c r="B101" i="17"/>
  <c r="N100" i="17"/>
  <c r="H100" i="17"/>
  <c r="B100" i="17"/>
  <c r="N99" i="17"/>
  <c r="H99" i="17"/>
  <c r="B99" i="17"/>
  <c r="N98" i="17"/>
  <c r="H98" i="17"/>
  <c r="B98" i="17"/>
  <c r="N97" i="17"/>
  <c r="H97" i="17"/>
  <c r="B97" i="17"/>
  <c r="N96" i="17"/>
  <c r="H96" i="17"/>
  <c r="B96" i="17"/>
  <c r="H95" i="17"/>
  <c r="B95" i="17"/>
  <c r="H94" i="17"/>
  <c r="B94" i="17"/>
  <c r="H93" i="17"/>
  <c r="B93" i="17"/>
  <c r="H69" i="17"/>
  <c r="B69" i="17"/>
  <c r="H68" i="17"/>
  <c r="B68" i="17"/>
  <c r="H67" i="17"/>
  <c r="B67" i="17"/>
  <c r="H66" i="17"/>
  <c r="B66" i="17"/>
  <c r="H65" i="17"/>
  <c r="B65" i="17"/>
  <c r="H64" i="17"/>
  <c r="B64" i="17"/>
  <c r="H63" i="17"/>
  <c r="B63" i="17"/>
  <c r="H62" i="17"/>
  <c r="B62" i="17"/>
  <c r="H61" i="17"/>
  <c r="B61" i="17"/>
  <c r="H60" i="17"/>
  <c r="B60" i="17"/>
  <c r="H59" i="17"/>
  <c r="B59" i="17"/>
  <c r="A39" i="17"/>
  <c r="A74" i="17" s="1"/>
  <c r="A110" i="17" s="1"/>
  <c r="T31" i="17"/>
  <c r="N31" i="17"/>
  <c r="H31" i="17"/>
  <c r="B31" i="17"/>
  <c r="T30" i="17"/>
  <c r="N30" i="17"/>
  <c r="H30" i="17"/>
  <c r="B30" i="17"/>
  <c r="T29" i="17"/>
  <c r="N29" i="17"/>
  <c r="H29" i="17"/>
  <c r="B29" i="17"/>
  <c r="T28" i="17"/>
  <c r="N28" i="17"/>
  <c r="H28" i="17"/>
  <c r="B28" i="17"/>
  <c r="T27" i="17"/>
  <c r="N27" i="17"/>
  <c r="H27" i="17"/>
  <c r="B27" i="17"/>
  <c r="T26" i="17"/>
  <c r="N26" i="17"/>
  <c r="H26" i="17"/>
  <c r="B26" i="17"/>
  <c r="T25" i="17"/>
  <c r="N25" i="17"/>
  <c r="H25" i="17"/>
  <c r="B25" i="17"/>
  <c r="T24" i="17"/>
  <c r="N24" i="17"/>
  <c r="H24" i="17"/>
  <c r="B24" i="17"/>
  <c r="T23" i="17"/>
  <c r="N23" i="17"/>
  <c r="H23" i="17"/>
  <c r="B23" i="17"/>
  <c r="T22" i="17"/>
  <c r="N22" i="17"/>
  <c r="H22" i="17"/>
  <c r="B22" i="17"/>
  <c r="T21" i="17"/>
  <c r="N21" i="17"/>
  <c r="H21" i="17"/>
  <c r="B21" i="17"/>
  <c r="T20" i="17"/>
  <c r="N20" i="17"/>
  <c r="H20" i="17"/>
  <c r="T19" i="17"/>
  <c r="N19" i="17"/>
  <c r="N18" i="17"/>
  <c r="N140" i="16"/>
  <c r="H140" i="16"/>
  <c r="B140" i="16"/>
  <c r="N139" i="16"/>
  <c r="H139" i="16"/>
  <c r="B139" i="16"/>
  <c r="N138" i="16"/>
  <c r="H138" i="16"/>
  <c r="B138" i="16"/>
  <c r="N137" i="16"/>
  <c r="H137" i="16"/>
  <c r="B137" i="16"/>
  <c r="N136" i="16"/>
  <c r="H136" i="16"/>
  <c r="B136" i="16"/>
  <c r="N135" i="16"/>
  <c r="H135" i="16"/>
  <c r="B135" i="16"/>
  <c r="N134" i="16"/>
  <c r="H134" i="16"/>
  <c r="B134" i="16"/>
  <c r="N133" i="16"/>
  <c r="H133" i="16"/>
  <c r="B133" i="16"/>
  <c r="N132" i="16"/>
  <c r="H132" i="16"/>
  <c r="B132" i="16"/>
  <c r="N131" i="16"/>
  <c r="H131" i="16"/>
  <c r="B131" i="16"/>
  <c r="N104" i="16"/>
  <c r="H104" i="16"/>
  <c r="B104" i="16"/>
  <c r="N103" i="16"/>
  <c r="H103" i="16"/>
  <c r="B103" i="16"/>
  <c r="N102" i="16"/>
  <c r="H102" i="16"/>
  <c r="B102" i="16"/>
  <c r="N101" i="16"/>
  <c r="H101" i="16"/>
  <c r="B101" i="16"/>
  <c r="N100" i="16"/>
  <c r="H100" i="16"/>
  <c r="B100" i="16"/>
  <c r="N99" i="16"/>
  <c r="H99" i="16"/>
  <c r="B99" i="16"/>
  <c r="N98" i="16"/>
  <c r="H98" i="16"/>
  <c r="B98" i="16"/>
  <c r="N97" i="16"/>
  <c r="H97" i="16"/>
  <c r="B97" i="16"/>
  <c r="N96" i="16"/>
  <c r="H96" i="16"/>
  <c r="B96" i="16"/>
  <c r="N95" i="16"/>
  <c r="H95" i="16"/>
  <c r="B95" i="16"/>
  <c r="H69" i="16"/>
  <c r="B69" i="16"/>
  <c r="H68" i="16"/>
  <c r="B68" i="16"/>
  <c r="H67" i="16"/>
  <c r="B67" i="16"/>
  <c r="H66" i="16"/>
  <c r="B66" i="16"/>
  <c r="H65" i="16"/>
  <c r="B65" i="16"/>
  <c r="H64" i="16"/>
  <c r="B64" i="16"/>
  <c r="H63" i="16"/>
  <c r="B63" i="16"/>
  <c r="H62" i="16"/>
  <c r="B62" i="16"/>
  <c r="H61" i="16"/>
  <c r="H60" i="16"/>
  <c r="H59" i="16"/>
  <c r="A39" i="16"/>
  <c r="A74" i="16" s="1"/>
  <c r="A110" i="16" s="1"/>
  <c r="T31" i="16"/>
  <c r="N31" i="16"/>
  <c r="H31" i="16"/>
  <c r="B31" i="16"/>
  <c r="T30" i="16"/>
  <c r="N30" i="16"/>
  <c r="H30" i="16"/>
  <c r="B30" i="16"/>
  <c r="T29" i="16"/>
  <c r="N29" i="16"/>
  <c r="H29" i="16"/>
  <c r="B29" i="16"/>
  <c r="T28" i="16"/>
  <c r="N28" i="16"/>
  <c r="H28" i="16"/>
  <c r="B28" i="16"/>
  <c r="T27" i="16"/>
  <c r="N27" i="16"/>
  <c r="H27" i="16"/>
  <c r="B27" i="16"/>
  <c r="T26" i="16"/>
  <c r="N26" i="16"/>
  <c r="H26" i="16"/>
  <c r="B26" i="16"/>
  <c r="T25" i="16"/>
  <c r="N25" i="16"/>
  <c r="H25" i="16"/>
  <c r="B25" i="16"/>
  <c r="T24" i="16"/>
  <c r="N24" i="16"/>
  <c r="H24" i="16"/>
  <c r="B24" i="16"/>
  <c r="T23" i="16"/>
  <c r="N23" i="16"/>
  <c r="H23" i="16"/>
  <c r="B23" i="16"/>
  <c r="T22" i="16"/>
  <c r="N22" i="16"/>
  <c r="H22" i="16"/>
  <c r="B22" i="16"/>
  <c r="T21" i="16"/>
  <c r="N21" i="16"/>
  <c r="B21" i="16"/>
  <c r="T20" i="16"/>
  <c r="N20" i="16"/>
  <c r="T19" i="16"/>
  <c r="N140" i="15"/>
  <c r="H140" i="15"/>
  <c r="B140" i="15"/>
  <c r="N139" i="15"/>
  <c r="H139" i="15"/>
  <c r="B139" i="15"/>
  <c r="N138" i="15"/>
  <c r="H138" i="15"/>
  <c r="B138" i="15"/>
  <c r="N137" i="15"/>
  <c r="H137" i="15"/>
  <c r="B137" i="15"/>
  <c r="N136" i="15"/>
  <c r="H136" i="15"/>
  <c r="B136" i="15"/>
  <c r="N135" i="15"/>
  <c r="H135" i="15"/>
  <c r="B135" i="15"/>
  <c r="N134" i="15"/>
  <c r="H134" i="15"/>
  <c r="B134" i="15"/>
  <c r="N133" i="15"/>
  <c r="H133" i="15"/>
  <c r="B133" i="15"/>
  <c r="N132" i="15"/>
  <c r="H132" i="15"/>
  <c r="B132" i="15"/>
  <c r="H131" i="15"/>
  <c r="B131" i="15"/>
  <c r="B130" i="15"/>
  <c r="N104" i="15"/>
  <c r="H104" i="15"/>
  <c r="B104" i="15"/>
  <c r="N103" i="15"/>
  <c r="H103" i="15"/>
  <c r="B103" i="15"/>
  <c r="N102" i="15"/>
  <c r="H102" i="15"/>
  <c r="B102" i="15"/>
  <c r="N101" i="15"/>
  <c r="H101" i="15"/>
  <c r="B101" i="15"/>
  <c r="N100" i="15"/>
  <c r="H100" i="15"/>
  <c r="B100" i="15"/>
  <c r="N99" i="15"/>
  <c r="H99" i="15"/>
  <c r="B99" i="15"/>
  <c r="N98" i="15"/>
  <c r="H98" i="15"/>
  <c r="B98" i="15"/>
  <c r="N97" i="15"/>
  <c r="H97" i="15"/>
  <c r="B97" i="15"/>
  <c r="N96" i="15"/>
  <c r="H96" i="15"/>
  <c r="B96" i="15"/>
  <c r="N95" i="15"/>
  <c r="H95" i="15"/>
  <c r="B95" i="15"/>
  <c r="H94" i="15"/>
  <c r="B94" i="15"/>
  <c r="H93" i="15"/>
  <c r="H69" i="15"/>
  <c r="B69" i="15"/>
  <c r="H68" i="15"/>
  <c r="B68" i="15"/>
  <c r="H67" i="15"/>
  <c r="B67" i="15"/>
  <c r="H66" i="15"/>
  <c r="B66" i="15"/>
  <c r="H65" i="15"/>
  <c r="B65" i="15"/>
  <c r="H64" i="15"/>
  <c r="B64" i="15"/>
  <c r="H63" i="15"/>
  <c r="B63" i="15"/>
  <c r="H62" i="15"/>
  <c r="B62" i="15"/>
  <c r="H61" i="15"/>
  <c r="B61" i="15"/>
  <c r="H60" i="15"/>
  <c r="B60" i="15"/>
  <c r="H59" i="15"/>
  <c r="B59" i="15"/>
  <c r="H58" i="15"/>
  <c r="B58" i="15"/>
  <c r="H57" i="15"/>
  <c r="A39" i="15"/>
  <c r="A74" i="15" s="1"/>
  <c r="A110" i="15" s="1"/>
  <c r="T31" i="15"/>
  <c r="H31" i="15"/>
  <c r="B31" i="15"/>
  <c r="T30" i="15"/>
  <c r="B30" i="15"/>
  <c r="T29" i="15"/>
  <c r="B29" i="15"/>
  <c r="T28" i="15"/>
  <c r="B28" i="15"/>
  <c r="T27" i="15"/>
  <c r="B27" i="15"/>
  <c r="T26" i="15"/>
  <c r="B26" i="15"/>
  <c r="T25" i="15"/>
  <c r="B25" i="15"/>
  <c r="T24" i="15"/>
  <c r="B24" i="15"/>
  <c r="B23" i="15"/>
  <c r="B22" i="15"/>
  <c r="T24" i="14"/>
  <c r="T25" i="14"/>
  <c r="T26" i="14"/>
  <c r="T27" i="14"/>
  <c r="T28" i="14"/>
  <c r="T29" i="14"/>
  <c r="T30" i="14"/>
  <c r="T31" i="14"/>
  <c r="N93" i="14"/>
  <c r="N94" i="14"/>
  <c r="N95" i="14"/>
  <c r="N96" i="14"/>
  <c r="N97" i="14"/>
  <c r="N98" i="14"/>
  <c r="N99" i="14"/>
  <c r="N100" i="14"/>
  <c r="N101" i="14"/>
  <c r="N102" i="14"/>
  <c r="N103" i="14"/>
  <c r="N104" i="14"/>
  <c r="A110" i="14"/>
  <c r="A74" i="14"/>
  <c r="N140" i="14"/>
  <c r="H140" i="14"/>
  <c r="B140" i="14"/>
  <c r="N139" i="14"/>
  <c r="H139" i="14"/>
  <c r="B139" i="14"/>
  <c r="N138" i="14"/>
  <c r="H138" i="14"/>
  <c r="B138" i="14"/>
  <c r="N137" i="14"/>
  <c r="H137" i="14"/>
  <c r="B137" i="14"/>
  <c r="N136" i="14"/>
  <c r="H136" i="14"/>
  <c r="B136" i="14"/>
  <c r="N135" i="14"/>
  <c r="H135" i="14"/>
  <c r="B135" i="14"/>
  <c r="N134" i="14"/>
  <c r="H134" i="14"/>
  <c r="B134" i="14"/>
  <c r="N133" i="14"/>
  <c r="H133" i="14"/>
  <c r="B133" i="14"/>
  <c r="N132" i="14"/>
  <c r="H132" i="14"/>
  <c r="B132" i="14"/>
  <c r="N131" i="14"/>
  <c r="H131" i="14"/>
  <c r="B131" i="14"/>
  <c r="N130" i="14"/>
  <c r="H130" i="14"/>
  <c r="B130" i="14"/>
  <c r="N129" i="14"/>
  <c r="H129" i="14"/>
  <c r="B129" i="14"/>
  <c r="N128" i="14"/>
  <c r="H128" i="14"/>
  <c r="N127" i="14"/>
  <c r="H127" i="14"/>
  <c r="N126" i="14"/>
  <c r="H104" i="14"/>
  <c r="B104" i="14"/>
  <c r="H103" i="14"/>
  <c r="B103" i="14"/>
  <c r="H102" i="14"/>
  <c r="B102" i="14"/>
  <c r="H101" i="14"/>
  <c r="B101" i="14"/>
  <c r="H100" i="14"/>
  <c r="B100" i="14"/>
  <c r="H99" i="14"/>
  <c r="B99" i="14"/>
  <c r="H98" i="14"/>
  <c r="B98" i="14"/>
  <c r="H97" i="14"/>
  <c r="B97" i="14"/>
  <c r="H96" i="14"/>
  <c r="B96" i="14"/>
  <c r="H95" i="14"/>
  <c r="B95" i="14"/>
  <c r="H94" i="14"/>
  <c r="B94" i="14"/>
  <c r="B93" i="14"/>
  <c r="H69" i="14"/>
  <c r="B69" i="14"/>
  <c r="H68" i="14"/>
  <c r="B68" i="14"/>
  <c r="H67" i="14"/>
  <c r="B67" i="14"/>
  <c r="H66" i="14"/>
  <c r="B66" i="14"/>
  <c r="H65" i="14"/>
  <c r="B65" i="14"/>
  <c r="H64" i="14"/>
  <c r="B64" i="14"/>
  <c r="H63" i="14"/>
  <c r="B63" i="14"/>
  <c r="H62" i="14"/>
  <c r="B62" i="14"/>
  <c r="H61" i="14"/>
  <c r="B61" i="14"/>
  <c r="H60" i="14"/>
  <c r="B60" i="14"/>
  <c r="H59" i="14"/>
  <c r="B59" i="14"/>
  <c r="H58" i="14"/>
  <c r="H57" i="14"/>
  <c r="A39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A39" i="5"/>
  <c r="N21" i="5"/>
  <c r="N22" i="5"/>
  <c r="N23" i="5"/>
  <c r="N24" i="5"/>
  <c r="N25" i="5"/>
  <c r="N26" i="5"/>
  <c r="N27" i="5"/>
  <c r="N28" i="5"/>
  <c r="N29" i="5"/>
  <c r="N30" i="5"/>
  <c r="N31" i="5"/>
  <c r="H128" i="5" l="1"/>
  <c r="H129" i="5"/>
  <c r="H130" i="5"/>
  <c r="H131" i="5"/>
  <c r="H132" i="5"/>
  <c r="H133" i="5"/>
  <c r="H134" i="5"/>
  <c r="H135" i="5"/>
  <c r="H136" i="5"/>
  <c r="H137" i="5"/>
  <c r="H138" i="5"/>
  <c r="H139" i="5"/>
  <c r="H140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H93" i="5"/>
  <c r="H94" i="5"/>
  <c r="H95" i="5"/>
  <c r="H96" i="5"/>
  <c r="H97" i="5"/>
  <c r="H98" i="5"/>
  <c r="H99" i="5"/>
  <c r="H100" i="5"/>
  <c r="H101" i="5"/>
  <c r="H102" i="5"/>
  <c r="H103" i="5"/>
  <c r="H10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B130" i="5" l="1"/>
  <c r="B131" i="5"/>
  <c r="B132" i="5"/>
  <c r="B133" i="5"/>
  <c r="B134" i="5"/>
  <c r="B135" i="5"/>
  <c r="B136" i="5"/>
  <c r="B137" i="5"/>
  <c r="B138" i="5"/>
  <c r="B139" i="5"/>
  <c r="B140" i="5"/>
</calcChain>
</file>

<file path=xl/sharedStrings.xml><?xml version="1.0" encoding="utf-8"?>
<sst xmlns="http://schemas.openxmlformats.org/spreadsheetml/2006/main" count="2843" uniqueCount="936">
  <si>
    <t>Name</t>
  </si>
  <si>
    <t>Perf</t>
  </si>
  <si>
    <t>Pts</t>
  </si>
  <si>
    <t>Team</t>
  </si>
  <si>
    <t>100m</t>
  </si>
  <si>
    <t>200m</t>
  </si>
  <si>
    <t>800m</t>
  </si>
  <si>
    <t>1500m</t>
  </si>
  <si>
    <t>Relay</t>
  </si>
  <si>
    <t>High Jump</t>
  </si>
  <si>
    <t>Long Jump</t>
  </si>
  <si>
    <t>Triple Jump</t>
  </si>
  <si>
    <t>Discus</t>
  </si>
  <si>
    <t>Shot</t>
  </si>
  <si>
    <t>Javelin</t>
  </si>
  <si>
    <t>HJ</t>
  </si>
  <si>
    <t>LJ</t>
  </si>
  <si>
    <t>TJ</t>
  </si>
  <si>
    <t>300m</t>
  </si>
  <si>
    <t>Total</t>
  </si>
  <si>
    <t>School</t>
  </si>
  <si>
    <t>No</t>
  </si>
  <si>
    <t>Birkenhead</t>
  </si>
  <si>
    <t>Wirral GS</t>
  </si>
  <si>
    <t>Weatherhead</t>
  </si>
  <si>
    <t>West Kirby</t>
  </si>
  <si>
    <t>Junior Boys</t>
  </si>
  <si>
    <t>Inter Boys</t>
  </si>
  <si>
    <t>Junior Girls</t>
  </si>
  <si>
    <t>Inter Girls</t>
  </si>
  <si>
    <t>∑/No</t>
  </si>
  <si>
    <t>Place</t>
  </si>
  <si>
    <t/>
  </si>
  <si>
    <t>Position</t>
  </si>
  <si>
    <t>G</t>
  </si>
  <si>
    <t>GG</t>
  </si>
  <si>
    <t>St Anselm's College</t>
  </si>
  <si>
    <t>Calday GGS</t>
  </si>
  <si>
    <t xml:space="preserve"> </t>
  </si>
  <si>
    <t>Upton</t>
  </si>
  <si>
    <t>Mosslands</t>
  </si>
  <si>
    <t>Hilbre</t>
  </si>
  <si>
    <t>A</t>
  </si>
  <si>
    <t>AA</t>
  </si>
  <si>
    <t>Plessington</t>
  </si>
  <si>
    <t>H</t>
  </si>
  <si>
    <t>HH</t>
  </si>
  <si>
    <t>Birkenhead Academy</t>
  </si>
  <si>
    <t>Ben Goodwin</t>
  </si>
  <si>
    <t>Henry Bevan</t>
  </si>
  <si>
    <t>Miles Morton</t>
  </si>
  <si>
    <t>Samarth Kumar</t>
  </si>
  <si>
    <t>Tim Hurst</t>
  </si>
  <si>
    <t>Ben Travis</t>
  </si>
  <si>
    <t>Matthew Palmer</t>
  </si>
  <si>
    <t>Elliot Cotton</t>
  </si>
  <si>
    <t>David Turner</t>
  </si>
  <si>
    <t>Sonny Wills</t>
  </si>
  <si>
    <t>George McCann</t>
  </si>
  <si>
    <t>Andrew McTaggert</t>
  </si>
  <si>
    <t>Adam Dutton</t>
  </si>
  <si>
    <t>Jenson Woodward</t>
  </si>
  <si>
    <t>Edward Oulton</t>
  </si>
  <si>
    <t>Tom Walker</t>
  </si>
  <si>
    <t>Dan Walker</t>
  </si>
  <si>
    <t>Paul Keenan</t>
  </si>
  <si>
    <t>Daniel Evans</t>
  </si>
  <si>
    <t>George Last</t>
  </si>
  <si>
    <t>Matthew O'Hare</t>
  </si>
  <si>
    <t>Edward Azurdia</t>
  </si>
  <si>
    <t>George Fraser</t>
  </si>
  <si>
    <t>William Reay</t>
  </si>
  <si>
    <t>Camilla Azurdia</t>
  </si>
  <si>
    <t>Emmeline Barry</t>
  </si>
  <si>
    <t>Caitlin Watson</t>
  </si>
  <si>
    <t>Lara Abraham</t>
  </si>
  <si>
    <t>Esme Brennan</t>
  </si>
  <si>
    <t>Elizabeth Hyatt</t>
  </si>
  <si>
    <t>Emma Cooke</t>
  </si>
  <si>
    <t>Clara Hernan-Gomez Alonso</t>
  </si>
  <si>
    <t>Molly Rogerson-Bevan</t>
  </si>
  <si>
    <t>Charlotte Cullen</t>
  </si>
  <si>
    <t>Caroline Hurst</t>
  </si>
  <si>
    <t>Maria Hernan-G Alonso</t>
  </si>
  <si>
    <t>Phoebe James</t>
  </si>
  <si>
    <t>Georgia Varey</t>
  </si>
  <si>
    <t>Jessica Basnet</t>
  </si>
  <si>
    <t>Ellie Corlett</t>
  </si>
  <si>
    <t>Jess Pulford</t>
  </si>
  <si>
    <t>Joe GAWITH</t>
  </si>
  <si>
    <t>Harry BALL</t>
  </si>
  <si>
    <t>Jake QUARMBY</t>
  </si>
  <si>
    <t>Flynn JONES</t>
  </si>
  <si>
    <t>Jake QURAMBY</t>
  </si>
  <si>
    <t>Shubang NAGOLIMATH</t>
  </si>
  <si>
    <t>Daniel FRANKEL</t>
  </si>
  <si>
    <t>Matt BRYAN</t>
  </si>
  <si>
    <t>Matt LEISING</t>
  </si>
  <si>
    <t>Jack GARLAND</t>
  </si>
  <si>
    <t>Matt ARNOLD</t>
  </si>
  <si>
    <t>Jay MAPP</t>
  </si>
  <si>
    <t>Adam Rice</t>
  </si>
  <si>
    <t>Jordan Fawkes</t>
  </si>
  <si>
    <t>Harry Brown</t>
  </si>
  <si>
    <t>Ryan Seniour</t>
  </si>
  <si>
    <t xml:space="preserve">George Cordier </t>
  </si>
  <si>
    <t>Joe Harrison</t>
  </si>
  <si>
    <t>Joel Brown</t>
  </si>
  <si>
    <t>Warrington</t>
  </si>
  <si>
    <t>Gault</t>
  </si>
  <si>
    <t>L Atkins</t>
  </si>
  <si>
    <t>L Taylor</t>
  </si>
  <si>
    <t>B Berry</t>
  </si>
  <si>
    <t>J Robinson</t>
  </si>
  <si>
    <t>Sopp</t>
  </si>
  <si>
    <t>Rogan</t>
  </si>
  <si>
    <t>C Pullin</t>
  </si>
  <si>
    <t>B Hughes</t>
  </si>
  <si>
    <t>Erin Abbott</t>
  </si>
  <si>
    <t>Ellie Moran</t>
  </si>
  <si>
    <t>Lowri Holgate</t>
  </si>
  <si>
    <t>Sophie Weedall</t>
  </si>
  <si>
    <t>Eva Grace</t>
  </si>
  <si>
    <t>Rosie Edwards</t>
  </si>
  <si>
    <t>Lauren Ayers</t>
  </si>
  <si>
    <t>Chloe Swift</t>
  </si>
  <si>
    <t>Chloe Roscoe</t>
  </si>
  <si>
    <t>Niamh Rattray</t>
  </si>
  <si>
    <t>Georgia Williams</t>
  </si>
  <si>
    <t>Katie-Mai Woods</t>
  </si>
  <si>
    <t>Lois Davies</t>
  </si>
  <si>
    <t>Shannon Nevarro</t>
  </si>
  <si>
    <t>Hannah Weedall</t>
  </si>
  <si>
    <t>Katie Mai Woods</t>
  </si>
  <si>
    <t>Alisha Gibson</t>
  </si>
  <si>
    <t>Gaby Carpino</t>
  </si>
  <si>
    <t>Lauren Jones</t>
  </si>
  <si>
    <t>Grace Rogers</t>
  </si>
  <si>
    <t>Erin Brennan</t>
  </si>
  <si>
    <t>Eve Duret</t>
  </si>
  <si>
    <t>Issy Hodder</t>
  </si>
  <si>
    <t>Ella Head</t>
  </si>
  <si>
    <t>Lucy Hignett</t>
  </si>
  <si>
    <t>Megan Waters</t>
  </si>
  <si>
    <t>Lara Buckle</t>
  </si>
  <si>
    <t>Megan Cureton</t>
  </si>
  <si>
    <t>Hannah Clegg</t>
  </si>
  <si>
    <t>Narges Loudi</t>
  </si>
  <si>
    <t>Emily Darroch</t>
  </si>
  <si>
    <t>Millie Osborne</t>
  </si>
  <si>
    <t>Sophie Mc Avoy</t>
  </si>
  <si>
    <t>Lizzie Forshaw</t>
  </si>
  <si>
    <t>Rosie Stothard</t>
  </si>
  <si>
    <t>Pheobe Ashworth</t>
  </si>
  <si>
    <t>Erin Taylor</t>
  </si>
  <si>
    <t>Juliet Hodder</t>
  </si>
  <si>
    <t>Nicole Clarke</t>
  </si>
  <si>
    <t xml:space="preserve">Kathryn Hollis </t>
  </si>
  <si>
    <t>lizzie Forshaw</t>
  </si>
  <si>
    <t>Ella Johnston</t>
  </si>
  <si>
    <t>Mia Dodd</t>
  </si>
  <si>
    <t>Daisy McTear-Smith</t>
  </si>
  <si>
    <t>Jaime Stanton</t>
  </si>
  <si>
    <t>Natasha Smylie</t>
  </si>
  <si>
    <t>Anna Underwood</t>
  </si>
  <si>
    <t>Esther Chidlow</t>
  </si>
  <si>
    <t>Ellie Tilston</t>
  </si>
  <si>
    <t>Isabel Tilston</t>
  </si>
  <si>
    <t>Eve Mooney</t>
  </si>
  <si>
    <t>Kate Newman</t>
  </si>
  <si>
    <t>Issy Looker</t>
  </si>
  <si>
    <t>Lucy Bennet</t>
  </si>
  <si>
    <t>Eleanor Stirrat</t>
  </si>
  <si>
    <t>Beth Gilbert</t>
  </si>
  <si>
    <t>Jess Rayner</t>
  </si>
  <si>
    <t>Holly Mealor</t>
  </si>
  <si>
    <t>Enya Morgan</t>
  </si>
  <si>
    <t>Katie Thompson</t>
  </si>
  <si>
    <t>Phoebe Croft</t>
  </si>
  <si>
    <t>Hannah Das</t>
  </si>
  <si>
    <t>Lizzie Campbell-Smith</t>
  </si>
  <si>
    <t>Scarlett Fielding</t>
  </si>
  <si>
    <t>Freya Burns</t>
  </si>
  <si>
    <t>Charlie Jackson</t>
  </si>
  <si>
    <t>Joshua Southwarth</t>
  </si>
  <si>
    <t>Tom Kennedy</t>
  </si>
  <si>
    <t>Harvey McGregor</t>
  </si>
  <si>
    <t>Harry Martin</t>
  </si>
  <si>
    <t>Matthew Kendall</t>
  </si>
  <si>
    <t>Louis Johnson</t>
  </si>
  <si>
    <t>Will Atherden</t>
  </si>
  <si>
    <t>Sam Tilliston-Schroeder</t>
  </si>
  <si>
    <t>Freddie Greaves</t>
  </si>
  <si>
    <t>Mackenzie Reed</t>
  </si>
  <si>
    <t>Jacob Vestegaard</t>
  </si>
  <si>
    <t>Ben Lyon</t>
  </si>
  <si>
    <t>Kieran Frost</t>
  </si>
  <si>
    <t>Luke Gallagher</t>
  </si>
  <si>
    <t>Michael Rooke</t>
  </si>
  <si>
    <t>Jack Harvey</t>
  </si>
  <si>
    <t>Arran Kearney</t>
  </si>
  <si>
    <t>Sam Firth</t>
  </si>
  <si>
    <t>Joseph Wigfield</t>
  </si>
  <si>
    <t>Ieuan Kearney</t>
  </si>
  <si>
    <t xml:space="preserve">Joseph Wigfield </t>
  </si>
  <si>
    <t>Isaac Stewart</t>
  </si>
  <si>
    <t xml:space="preserve">Sam Firth </t>
  </si>
  <si>
    <t>James Alkins</t>
  </si>
  <si>
    <t>Patrick Delaney</t>
  </si>
  <si>
    <t>Aiden Keogh</t>
  </si>
  <si>
    <t>Harvey Darroch</t>
  </si>
  <si>
    <t>Josh Davies</t>
  </si>
  <si>
    <t>Ross Ward</t>
  </si>
  <si>
    <t>Cameron Mercer</t>
  </si>
  <si>
    <t>Daniel Wynne</t>
  </si>
  <si>
    <t>Will Morris</t>
  </si>
  <si>
    <t>Tomas Clarke</t>
  </si>
  <si>
    <t>Tom Carroll</t>
  </si>
  <si>
    <t>Ben Loughlin</t>
  </si>
  <si>
    <t>Shay Ashton</t>
  </si>
  <si>
    <t>Daniel Taylor</t>
  </si>
  <si>
    <t>Che Hannigan</t>
  </si>
  <si>
    <t>Ted Banford</t>
  </si>
  <si>
    <t>Stephen Higgins</t>
  </si>
  <si>
    <t>Tom Ryan</t>
  </si>
  <si>
    <t>Jack Nelson</t>
  </si>
  <si>
    <t>Wenhao Li</t>
  </si>
  <si>
    <t>Joshua Kenyon</t>
  </si>
  <si>
    <t>Jonathan Head</t>
  </si>
  <si>
    <t>Morgan Christian</t>
  </si>
  <si>
    <t>Craig Rogers</t>
  </si>
  <si>
    <t>Mike Walker</t>
  </si>
  <si>
    <t>Oliver Bestwick</t>
  </si>
  <si>
    <t>Sam Mason</t>
  </si>
  <si>
    <t>Thomas Grubb</t>
  </si>
  <si>
    <t>Samual Gregory</t>
  </si>
  <si>
    <t>Daniel Carroll</t>
  </si>
  <si>
    <t>Lewis Davies</t>
  </si>
  <si>
    <t>Jacob Ainscough</t>
  </si>
  <si>
    <t>Daniel Hopkins</t>
  </si>
  <si>
    <t>Woodchurch HS</t>
  </si>
  <si>
    <t>Casey Woodworth</t>
  </si>
  <si>
    <t>Ben Mcsherry</t>
  </si>
  <si>
    <t>Jenson Mackie</t>
  </si>
  <si>
    <t>Tom McSherry</t>
  </si>
  <si>
    <t>Erin Flynn</t>
  </si>
  <si>
    <t>Eve Grant</t>
  </si>
  <si>
    <t>Katie Malkin</t>
  </si>
  <si>
    <t>Ffion Williams</t>
  </si>
  <si>
    <t>Catherine Spencer</t>
  </si>
  <si>
    <t>Georgia Drewitt</t>
  </si>
  <si>
    <t>Rachael Theorbald</t>
  </si>
  <si>
    <t>Grace Kedzior Macdonough</t>
  </si>
  <si>
    <t>Victoira d'Ambriogio</t>
  </si>
  <si>
    <t>Millie Carter</t>
  </si>
  <si>
    <t>Rachael Theobald</t>
  </si>
  <si>
    <t>Mia Gerrard</t>
  </si>
  <si>
    <t>Lauren Oswald</t>
  </si>
  <si>
    <t>Lucy Hutson</t>
  </si>
  <si>
    <t>Corin Davies</t>
  </si>
  <si>
    <t>Emma Haynes</t>
  </si>
  <si>
    <t>Ellie McLaughlin</t>
  </si>
  <si>
    <t>Emma Rowlands</t>
  </si>
  <si>
    <t>Erin Davies</t>
  </si>
  <si>
    <t>Tallia Higson</t>
  </si>
  <si>
    <t>Anna Holmes</t>
  </si>
  <si>
    <t>Francesca Revan</t>
  </si>
  <si>
    <t>Jessica Brandao</t>
  </si>
  <si>
    <t>christina broome</t>
  </si>
  <si>
    <t>bethan stalker</t>
  </si>
  <si>
    <t>ruby murphy</t>
  </si>
  <si>
    <t>Amber Harry</t>
  </si>
  <si>
    <t>Katie Clarke</t>
  </si>
  <si>
    <t>Christina Broome</t>
  </si>
  <si>
    <t>Olivia Newton</t>
  </si>
  <si>
    <t>Tia Currums</t>
  </si>
  <si>
    <t>Lauren Dulson</t>
  </si>
  <si>
    <t>Taylor Harry</t>
  </si>
  <si>
    <t>Lilli Taylor</t>
  </si>
  <si>
    <t>Anna Marrin</t>
  </si>
  <si>
    <t>Abbie Royle</t>
  </si>
  <si>
    <t>Lois Wharton</t>
  </si>
  <si>
    <t xml:space="preserve">Chloe Penketh </t>
  </si>
  <si>
    <t xml:space="preserve">Shannon Payne </t>
  </si>
  <si>
    <t>Chloe Penketh</t>
  </si>
  <si>
    <t>Daisy Senior</t>
  </si>
  <si>
    <t>Henry Willet</t>
  </si>
  <si>
    <t>Aaron O'Hare</t>
  </si>
  <si>
    <t>Harris Randles</t>
  </si>
  <si>
    <t>Lewis Maddocks</t>
  </si>
  <si>
    <t xml:space="preserve">Luke Murray </t>
  </si>
  <si>
    <t>Joe Connolly</t>
  </si>
  <si>
    <t>Connor Simmons</t>
  </si>
  <si>
    <t>Tanaka Gandari</t>
  </si>
  <si>
    <t xml:space="preserve">Liam Donnelly </t>
  </si>
  <si>
    <t>Kalis Robinson</t>
  </si>
  <si>
    <t>Jamie Williams</t>
  </si>
  <si>
    <t xml:space="preserve">Joe Owens </t>
  </si>
  <si>
    <t xml:space="preserve">Callum McCaffrey </t>
  </si>
  <si>
    <t>Sam Jackson-Twist</t>
  </si>
  <si>
    <t>Maya Curry</t>
  </si>
  <si>
    <t>Megan Cummins</t>
  </si>
  <si>
    <t>Molly Delamere</t>
  </si>
  <si>
    <t>Ella Leslie</t>
  </si>
  <si>
    <t>Molly Williams</t>
  </si>
  <si>
    <t>Kate Lattin</t>
  </si>
  <si>
    <t>Charlotte Saverimutto</t>
  </si>
  <si>
    <t>Kira Potts</t>
  </si>
  <si>
    <t>Agnleszka Skiba</t>
  </si>
  <si>
    <t>Jodie Bryce</t>
  </si>
  <si>
    <t>Kate Botting</t>
  </si>
  <si>
    <t>Obi Curry</t>
  </si>
  <si>
    <t>Sarah Hadden</t>
  </si>
  <si>
    <t>Emily Morphy-Morris</t>
  </si>
  <si>
    <t>Maber Riggs</t>
  </si>
  <si>
    <t>Hannah Carter</t>
  </si>
  <si>
    <t>Phillipa Carter</t>
  </si>
  <si>
    <t>Matthew Scott</t>
  </si>
  <si>
    <t>James Kane</t>
  </si>
  <si>
    <t>Imogen Tasker</t>
  </si>
  <si>
    <t>Elle Stevens</t>
  </si>
  <si>
    <t>Harry Ball</t>
  </si>
  <si>
    <t>Joe Gawith</t>
  </si>
  <si>
    <t>Daniel Frankel</t>
  </si>
  <si>
    <t>Flynn Jones</t>
  </si>
  <si>
    <t>Jay Mapp</t>
  </si>
  <si>
    <t>Tom Aldersley-Williams</t>
  </si>
  <si>
    <t>Matt Johnson</t>
  </si>
  <si>
    <t>Matt Lee</t>
  </si>
  <si>
    <t>Daniel Wallace</t>
  </si>
  <si>
    <t>Brandon Connolly</t>
  </si>
  <si>
    <t>Dom Seddon</t>
  </si>
  <si>
    <t>Matt Arnold</t>
  </si>
  <si>
    <t>Will Horan</t>
  </si>
  <si>
    <t>Greg Mankin</t>
  </si>
  <si>
    <t>Shannon Payne</t>
  </si>
  <si>
    <t>Luke Murray</t>
  </si>
  <si>
    <t>Elizabeth Nuttall</t>
  </si>
  <si>
    <t>Mollie Williams</t>
  </si>
  <si>
    <t>Zoe Nugent-Jones</t>
  </si>
  <si>
    <t>Willow Dawes</t>
  </si>
  <si>
    <t>Chloe Hewitt</t>
  </si>
  <si>
    <t>Wilow Dawes</t>
  </si>
  <si>
    <t>TomWalker</t>
  </si>
  <si>
    <t>Tamsin Brace</t>
  </si>
  <si>
    <t>Luke Wilson</t>
  </si>
  <si>
    <t>Simpson</t>
  </si>
  <si>
    <t>Berry</t>
  </si>
  <si>
    <t>Ben Hughes</t>
  </si>
  <si>
    <t>Rylance</t>
  </si>
  <si>
    <t>Harry Edwards</t>
  </si>
  <si>
    <t>Will Gryba</t>
  </si>
  <si>
    <t>Ellie  McLaughlin</t>
  </si>
  <si>
    <t>Rob Marsden</t>
  </si>
  <si>
    <t>Daisy H-Jones</t>
  </si>
  <si>
    <t>Anya Peter</t>
  </si>
  <si>
    <t>Ella O'Toole</t>
  </si>
  <si>
    <t>Liz Pearson</t>
  </si>
  <si>
    <t>Wenhai-Li</t>
  </si>
  <si>
    <t>Suan Harper</t>
  </si>
  <si>
    <t>Ciara Lebeau</t>
  </si>
  <si>
    <t>Ben Lyon (Guest)</t>
  </si>
  <si>
    <t>Oliver Dutton (Guest)</t>
  </si>
  <si>
    <t>Fernado (Guest)</t>
  </si>
  <si>
    <t>Harvey Tegg (Guest)</t>
  </si>
  <si>
    <t>Flynn Kaye (Guest)</t>
  </si>
  <si>
    <t>Joe Spence (Guest)</t>
  </si>
  <si>
    <t>Jackson Sloan (Guest)</t>
  </si>
  <si>
    <t>Thomas Rumsby (Guest)</t>
  </si>
  <si>
    <t>Harry Martin(Guest)</t>
  </si>
  <si>
    <t>Max Thompson (Guest)</t>
  </si>
  <si>
    <t>Patrick Delaney (Guest)</t>
  </si>
  <si>
    <t>James Crawford (Guest)</t>
  </si>
  <si>
    <t>Jacob Brophy</t>
  </si>
  <si>
    <t>Harry Edwards (Guest)</t>
  </si>
  <si>
    <t>Martin Hurst (Guest)</t>
  </si>
  <si>
    <t>Tom Spence (Guest)</t>
  </si>
  <si>
    <t>Max Clark (Guest)</t>
  </si>
  <si>
    <t>James Lally (Guest)</t>
  </si>
  <si>
    <t>Michael Rooke (Guest)</t>
  </si>
  <si>
    <t>Ieuan Kearney (Guest)</t>
  </si>
  <si>
    <t>Isaac Stewart (Guest)</t>
  </si>
  <si>
    <t>Lauren Jones (Guest)</t>
  </si>
  <si>
    <t>Zita Aspel (Guest)</t>
  </si>
  <si>
    <t>Wirral AC Schools Track&amp;Field Meeting      April 29th 2015</t>
  </si>
  <si>
    <t>Name?</t>
  </si>
  <si>
    <t>4.55.4</t>
  </si>
  <si>
    <t>5.01.3</t>
  </si>
  <si>
    <t>5.10.0</t>
  </si>
  <si>
    <t>5.10.4</t>
  </si>
  <si>
    <t>5.14.6</t>
  </si>
  <si>
    <t>5.27.6</t>
  </si>
  <si>
    <t>5.30.0</t>
  </si>
  <si>
    <t>5.31.6</t>
  </si>
  <si>
    <t>5.31.8</t>
  </si>
  <si>
    <t>5.40.7</t>
  </si>
  <si>
    <t>5.58.3</t>
  </si>
  <si>
    <t>6.21.8</t>
  </si>
  <si>
    <t>6.29.5</t>
  </si>
  <si>
    <t>6.42.8</t>
  </si>
  <si>
    <t>6.59.2</t>
  </si>
  <si>
    <t>2.19.2</t>
  </si>
  <si>
    <t>2.30.2</t>
  </si>
  <si>
    <t>2.34.8</t>
  </si>
  <si>
    <t>2.35.4</t>
  </si>
  <si>
    <t>2.37.6</t>
  </si>
  <si>
    <t>2.49.2</t>
  </si>
  <si>
    <t>2.54.5</t>
  </si>
  <si>
    <t>2.56.4</t>
  </si>
  <si>
    <t>3.29.5</t>
  </si>
  <si>
    <t>2.59.6</t>
  </si>
  <si>
    <t>2.16.2</t>
  </si>
  <si>
    <t>2.18.8</t>
  </si>
  <si>
    <t>2.20.4</t>
  </si>
  <si>
    <t>2.27.2</t>
  </si>
  <si>
    <t>2.29.6</t>
  </si>
  <si>
    <t>2.33.5</t>
  </si>
  <si>
    <t>2.36.6</t>
  </si>
  <si>
    <t>2.39.3</t>
  </si>
  <si>
    <t>4.31.3</t>
  </si>
  <si>
    <t>4.39.0</t>
  </si>
  <si>
    <t>4.45.9</t>
  </si>
  <si>
    <t>4.47.4</t>
  </si>
  <si>
    <t>4.51.6</t>
  </si>
  <si>
    <t>5.08.9</t>
  </si>
  <si>
    <t>5.09.3</t>
  </si>
  <si>
    <t>5.15.8</t>
  </si>
  <si>
    <t>5.32.7</t>
  </si>
  <si>
    <t>5.53.8</t>
  </si>
  <si>
    <t>5.56.8</t>
  </si>
  <si>
    <t>6.24.1</t>
  </si>
  <si>
    <t>Tom Spence</t>
  </si>
  <si>
    <t>Martin Hurst</t>
  </si>
  <si>
    <t>2.32.1</t>
  </si>
  <si>
    <t>2.53.5</t>
  </si>
  <si>
    <t>2.57.3</t>
  </si>
  <si>
    <t>2.59.7</t>
  </si>
  <si>
    <t>3.06.0</t>
  </si>
  <si>
    <t>3.09.2</t>
  </si>
  <si>
    <t>3.10.7</t>
  </si>
  <si>
    <t>3.11.2</t>
  </si>
  <si>
    <t>3.14.2</t>
  </si>
  <si>
    <t>3.14.8</t>
  </si>
  <si>
    <t>3.16.4</t>
  </si>
  <si>
    <t>3.17.9</t>
  </si>
  <si>
    <t>3.18.4</t>
  </si>
  <si>
    <t>3.18.6</t>
  </si>
  <si>
    <t>3.31.6</t>
  </si>
  <si>
    <t>3.39.2</t>
  </si>
  <si>
    <t>3.44.1</t>
  </si>
  <si>
    <t>5.36.9</t>
  </si>
  <si>
    <t>5.50.2</t>
  </si>
  <si>
    <t>5.58.6</t>
  </si>
  <si>
    <t>6.08.7</t>
  </si>
  <si>
    <t>6.10.5</t>
  </si>
  <si>
    <t>6.12.9</t>
  </si>
  <si>
    <t>6.20.1</t>
  </si>
  <si>
    <t>6.43.3</t>
  </si>
  <si>
    <t>7.28.5</t>
  </si>
  <si>
    <t>7.30.2</t>
  </si>
  <si>
    <t>No name declared</t>
  </si>
  <si>
    <t>Eve Gilbert</t>
  </si>
  <si>
    <t>GraceMcDonough(Guest)</t>
  </si>
  <si>
    <t>2.29.2</t>
  </si>
  <si>
    <t>2.38.7</t>
  </si>
  <si>
    <t>2.48.1</t>
  </si>
  <si>
    <t>3.01.2</t>
  </si>
  <si>
    <t>3.04.1</t>
  </si>
  <si>
    <t>3.11.3</t>
  </si>
  <si>
    <t>3.20.7</t>
  </si>
  <si>
    <t>3.22.2</t>
  </si>
  <si>
    <t>3.23.5</t>
  </si>
  <si>
    <t>3.24.9</t>
  </si>
  <si>
    <t>5.11.8</t>
  </si>
  <si>
    <t>5.31.9</t>
  </si>
  <si>
    <t>5.46.8</t>
  </si>
  <si>
    <t>5.48.9</t>
  </si>
  <si>
    <t>5.59.5</t>
  </si>
  <si>
    <t>6.24.7</t>
  </si>
  <si>
    <t>Erin (Guest)</t>
  </si>
  <si>
    <t>NT</t>
  </si>
  <si>
    <t>?</t>
  </si>
  <si>
    <t>Non scorer</t>
  </si>
  <si>
    <t>Birkenhead School</t>
  </si>
  <si>
    <t>Mosslands School</t>
  </si>
  <si>
    <t>Overall Boys</t>
  </si>
  <si>
    <t>3=</t>
  </si>
  <si>
    <t>7=</t>
  </si>
  <si>
    <t xml:space="preserve">Woodchurch </t>
  </si>
  <si>
    <t xml:space="preserve">St Anselm's </t>
  </si>
  <si>
    <t>B'ead School</t>
  </si>
  <si>
    <t>B'head Acad</t>
  </si>
  <si>
    <t>2=</t>
  </si>
  <si>
    <t>B'Head Academy</t>
  </si>
  <si>
    <t>B'head School</t>
  </si>
  <si>
    <t>There were a number of instances of the same</t>
  </si>
  <si>
    <t>number being used by A and B strings on the track.</t>
  </si>
  <si>
    <t>The points for guest competitors are shown for</t>
  </si>
  <si>
    <t>information. They are not included in the  schools</t>
  </si>
  <si>
    <t>scores</t>
  </si>
  <si>
    <t>The points totals are on pages 9 and 10</t>
  </si>
  <si>
    <t>These have been resolved by assigning the</t>
  </si>
  <si>
    <t>declared A string the athlete in the A race</t>
  </si>
  <si>
    <t>or the first to finish in a combined race.</t>
  </si>
  <si>
    <t>Overall Girls</t>
  </si>
  <si>
    <t>Amelia Jordan</t>
  </si>
  <si>
    <t>Anna Fraser</t>
  </si>
  <si>
    <t>Alex Poulston</t>
  </si>
  <si>
    <t>Gender</t>
  </si>
  <si>
    <t>Age Group</t>
  </si>
  <si>
    <t>Hammer</t>
  </si>
  <si>
    <t>3000m</t>
  </si>
  <si>
    <t>400m</t>
  </si>
  <si>
    <t>M</t>
  </si>
  <si>
    <t>Year 7</t>
  </si>
  <si>
    <t>F</t>
  </si>
  <si>
    <t>Number</t>
  </si>
  <si>
    <t>Amber Hughes</t>
  </si>
  <si>
    <t>Daisy Roberts</t>
  </si>
  <si>
    <t>75H</t>
  </si>
  <si>
    <t>75m</t>
  </si>
  <si>
    <t>150m</t>
  </si>
  <si>
    <t>70H</t>
  </si>
  <si>
    <t>Year 7 Girls</t>
  </si>
  <si>
    <t>Jessica Keenan</t>
  </si>
  <si>
    <t>Josh Redmond</t>
  </si>
  <si>
    <t>Liam McCay</t>
  </si>
  <si>
    <t>Quinton Mahoney</t>
  </si>
  <si>
    <t>1200m</t>
  </si>
  <si>
    <t>Year 7 Boys</t>
  </si>
  <si>
    <t>Pole Vault</t>
  </si>
  <si>
    <t>80H</t>
  </si>
  <si>
    <t>100H</t>
  </si>
  <si>
    <t>400H</t>
  </si>
  <si>
    <t>All Ages</t>
  </si>
  <si>
    <t>110H</t>
  </si>
  <si>
    <t>Senior Girls</t>
  </si>
  <si>
    <t>Senior Boys</t>
  </si>
  <si>
    <t xml:space="preserve">Hammer </t>
  </si>
  <si>
    <t>Q</t>
  </si>
  <si>
    <t>4.49.8</t>
  </si>
  <si>
    <t>2.26.7</t>
  </si>
  <si>
    <t>2.38.8</t>
  </si>
  <si>
    <t>Pos</t>
  </si>
  <si>
    <t>Finley Beavan</t>
  </si>
  <si>
    <t>Joshua Hatton</t>
  </si>
  <si>
    <t>Riley Underhill</t>
  </si>
  <si>
    <t>Tom McCarthy</t>
  </si>
  <si>
    <t>William Delamere</t>
  </si>
  <si>
    <t>Zachary Dunn</t>
  </si>
  <si>
    <t>Ty Davies</t>
  </si>
  <si>
    <t>Dylan Roberts</t>
  </si>
  <si>
    <t>Eddy Clark</t>
  </si>
  <si>
    <t>Caleb Still</t>
  </si>
  <si>
    <t>Ellie Fraser</t>
  </si>
  <si>
    <t>Lillian Rotherham</t>
  </si>
  <si>
    <t>Rebecca Murphy</t>
  </si>
  <si>
    <t>Isla Pastor</t>
  </si>
  <si>
    <t>Millie Spink</t>
  </si>
  <si>
    <t>Grace Bomba</t>
  </si>
  <si>
    <t>Millie Wick</t>
  </si>
  <si>
    <t>Satine Wearden</t>
  </si>
  <si>
    <t>Seren Roberts</t>
  </si>
  <si>
    <t>Libby Evans</t>
  </si>
  <si>
    <t>Emily Brazier</t>
  </si>
  <si>
    <t>Frankie Locke</t>
  </si>
  <si>
    <t>Grace Warrilow</t>
  </si>
  <si>
    <t>Victoria Adesina</t>
  </si>
  <si>
    <t>Scarlet Grundy</t>
  </si>
  <si>
    <t>Esme Graham</t>
  </si>
  <si>
    <t>Lilly Zajitschek</t>
  </si>
  <si>
    <t>Chloe Roberts</t>
  </si>
  <si>
    <t>Niamh McKeown</t>
  </si>
  <si>
    <t>Georgina White</t>
  </si>
  <si>
    <t>Frances Obrien</t>
  </si>
  <si>
    <t>Jessica Burns</t>
  </si>
  <si>
    <t>Olivia Johnson</t>
  </si>
  <si>
    <t>Daisy Wong</t>
  </si>
  <si>
    <t>Charlotte Farrar</t>
  </si>
  <si>
    <t>Isabella Rimmer</t>
  </si>
  <si>
    <t>Scarlet Ashton</t>
  </si>
  <si>
    <t>Sophie Hampson</t>
  </si>
  <si>
    <t>Niamh Procter</t>
  </si>
  <si>
    <t>Mia Morrisroe</t>
  </si>
  <si>
    <t>Katie Stringer</t>
  </si>
  <si>
    <t>Zara White</t>
  </si>
  <si>
    <t>Lucy Milling</t>
  </si>
  <si>
    <t>Neave McGhee</t>
  </si>
  <si>
    <t>Hannah Hope</t>
  </si>
  <si>
    <t>Imogen Pughe</t>
  </si>
  <si>
    <t>Adam Oliver</t>
  </si>
  <si>
    <t>Benjamin Wallace</t>
  </si>
  <si>
    <t>Daniel Hayes</t>
  </si>
  <si>
    <t>William Sutcliffe</t>
  </si>
  <si>
    <t>Luka Sidebotham</t>
  </si>
  <si>
    <t>Cameron Oliver</t>
  </si>
  <si>
    <t>Bill Steel</t>
  </si>
  <si>
    <t>Kresten Calvert</t>
  </si>
  <si>
    <t>Cameron Scott-Allan</t>
  </si>
  <si>
    <t>Matthew Liu</t>
  </si>
  <si>
    <t>Madison Hackett</t>
  </si>
  <si>
    <t>Ebiosereme Ekhuemelo</t>
  </si>
  <si>
    <t>Diana Emehelu</t>
  </si>
  <si>
    <t>Lara Bellingham</t>
  </si>
  <si>
    <t>Erin Frost</t>
  </si>
  <si>
    <t>Evie Melissa Smith</t>
  </si>
  <si>
    <t>Sarah Smith</t>
  </si>
  <si>
    <t>Megan Cronshaw</t>
  </si>
  <si>
    <t>Sophie Keenan</t>
  </si>
  <si>
    <t>Phoebe Melia</t>
  </si>
  <si>
    <t>Cosette Wearden</t>
  </si>
  <si>
    <t>Megumi Hoshiko</t>
  </si>
  <si>
    <t>Beatrix Cole</t>
  </si>
  <si>
    <t>Alisha Carroll</t>
  </si>
  <si>
    <t>Chloe-leigh Mark</t>
  </si>
  <si>
    <t>Baley Woolf</t>
  </si>
  <si>
    <t>Tegan Sidebotham</t>
  </si>
  <si>
    <t>Christiana Kelley</t>
  </si>
  <si>
    <t>Abigail Srewart</t>
  </si>
  <si>
    <t>Grace Hendrick</t>
  </si>
  <si>
    <t>Aiko Hoshiko</t>
  </si>
  <si>
    <t>Millie O'Hanlon</t>
  </si>
  <si>
    <t>Lauren Byrne</t>
  </si>
  <si>
    <t>Kelsey-lili Ogedengbe</t>
  </si>
  <si>
    <t>Ethan Vine</t>
  </si>
  <si>
    <t>Alec Williamson</t>
  </si>
  <si>
    <t>Joshua Stirling</t>
  </si>
  <si>
    <t>Oscar Kewley</t>
  </si>
  <si>
    <t>Liam McCormick</t>
  </si>
  <si>
    <t>Max Taylor</t>
  </si>
  <si>
    <t>Ben Williams</t>
  </si>
  <si>
    <t>Stephen Morgan</t>
  </si>
  <si>
    <t>Harvey Thompson</t>
  </si>
  <si>
    <t>Liam Johnson</t>
  </si>
  <si>
    <t>Luke Culshaw</t>
  </si>
  <si>
    <t>Daniel Jones</t>
  </si>
  <si>
    <t>Luke Ward</t>
  </si>
  <si>
    <t>Harry Bennett</t>
  </si>
  <si>
    <t>Ben Leatherbarrow</t>
  </si>
  <si>
    <t>Lewis Shaw</t>
  </si>
  <si>
    <t>Harvey Chilton</t>
  </si>
  <si>
    <t>Alexander Calvert</t>
  </si>
  <si>
    <t>Daniel Elliott</t>
  </si>
  <si>
    <t>James Briers</t>
  </si>
  <si>
    <t>Edward Moore</t>
  </si>
  <si>
    <t>Alfie Lane</t>
  </si>
  <si>
    <t>Aodhan Corr</t>
  </si>
  <si>
    <t>James Evans</t>
  </si>
  <si>
    <t>Reuben Donnelly</t>
  </si>
  <si>
    <t>Max Webster</t>
  </si>
  <si>
    <t>James Davis</t>
  </si>
  <si>
    <t>Daniel McLaughlin</t>
  </si>
  <si>
    <t>Louis Hatton</t>
  </si>
  <si>
    <t>Xander Heaton</t>
  </si>
  <si>
    <t>Julius Zajitschek</t>
  </si>
  <si>
    <t>Derri Henderson</t>
  </si>
  <si>
    <t>Evan Williams</t>
  </si>
  <si>
    <t>Gabriel Mullen</t>
  </si>
  <si>
    <t>Adam Byrne</t>
  </si>
  <si>
    <t xml:space="preserve">Faye Walker </t>
  </si>
  <si>
    <t>Alice Jones</t>
  </si>
  <si>
    <t>Imogen Wilson</t>
  </si>
  <si>
    <t>Charlotte Howe</t>
  </si>
  <si>
    <t>Renee Adams</t>
  </si>
  <si>
    <t>Jenna Chantler</t>
  </si>
  <si>
    <t>Amelie Bodie</t>
  </si>
  <si>
    <t>Scarlett Mccormack</t>
  </si>
  <si>
    <t>Katy Nicholson</t>
  </si>
  <si>
    <t>Emily Leason</t>
  </si>
  <si>
    <t>Esme McNally</t>
  </si>
  <si>
    <t>Holly Cross</t>
  </si>
  <si>
    <t>Lilly-Ella Ford</t>
  </si>
  <si>
    <t>Miriam Wilson</t>
  </si>
  <si>
    <t>Sydney Monahan</t>
  </si>
  <si>
    <t>Molly Carvell</t>
  </si>
  <si>
    <t>Jasmine Madden</t>
  </si>
  <si>
    <t>Freya Mutch</t>
  </si>
  <si>
    <t>Erin Griffin</t>
  </si>
  <si>
    <t>Charlotte Wright-Davies</t>
  </si>
  <si>
    <t>Sophie Haslam</t>
  </si>
  <si>
    <t>Annabel Banko</t>
  </si>
  <si>
    <t>Heidi Brownbill</t>
  </si>
  <si>
    <t>Lexie Ellis</t>
  </si>
  <si>
    <t>Eleanor Redmond</t>
  </si>
  <si>
    <t>Elinor Greenwood</t>
  </si>
  <si>
    <t>Emily Green</t>
  </si>
  <si>
    <t>Ella Bibby</t>
  </si>
  <si>
    <t>Bronte Barker</t>
  </si>
  <si>
    <t>Ella Rose Cowan</t>
  </si>
  <si>
    <t>Hannah Keenan</t>
  </si>
  <si>
    <t>Scarlett Adderley</t>
  </si>
  <si>
    <t>Erin Fay</t>
  </si>
  <si>
    <t>Hannah Brearton</t>
  </si>
  <si>
    <t>Isabella Doran</t>
  </si>
  <si>
    <t>Orla Kissane</t>
  </si>
  <si>
    <t>Isla Gray</t>
  </si>
  <si>
    <t>Hannah Robinson</t>
  </si>
  <si>
    <t>Isobel Robinson</t>
  </si>
  <si>
    <t>Valerie Teare</t>
  </si>
  <si>
    <t>Sadie Madigan</t>
  </si>
  <si>
    <t>Rosa Washington</t>
  </si>
  <si>
    <t>Eleanor Peters</t>
  </si>
  <si>
    <t>Charlotte Hughes</t>
  </si>
  <si>
    <t>Tiana Chambers</t>
  </si>
  <si>
    <t>Zara Ogedengbe</t>
  </si>
  <si>
    <t>Lauren Trinder</t>
  </si>
  <si>
    <t>JB</t>
  </si>
  <si>
    <t>JG</t>
  </si>
  <si>
    <t>IB</t>
  </si>
  <si>
    <t>IG</t>
  </si>
  <si>
    <t>SB</t>
  </si>
  <si>
    <t>SG</t>
  </si>
  <si>
    <t>Charles Kerr</t>
  </si>
  <si>
    <t>Anthony Thurling</t>
  </si>
  <si>
    <t>Ned Herdman</t>
  </si>
  <si>
    <t>Malachi Harty</t>
  </si>
  <si>
    <t>Michael Phelan</t>
  </si>
  <si>
    <t>Jonathon Kay</t>
  </si>
  <si>
    <t>David Ebewele</t>
  </si>
  <si>
    <t>Lucasz Gawel</t>
  </si>
  <si>
    <t>Kadeem Al-Shabaz</t>
  </si>
  <si>
    <t>Max Miller</t>
  </si>
  <si>
    <t>David Gawel</t>
  </si>
  <si>
    <t>Hakeem Kehinde</t>
  </si>
  <si>
    <t>Joseph Faluyi</t>
  </si>
  <si>
    <t>Jac Chapman</t>
  </si>
  <si>
    <t>George Goulding</t>
  </si>
  <si>
    <t xml:space="preserve">John Chen </t>
  </si>
  <si>
    <t xml:space="preserve">Matthew Wakefield </t>
  </si>
  <si>
    <t>Victory Okitikpi</t>
  </si>
  <si>
    <t>Matthew Merriman</t>
  </si>
  <si>
    <t>Charlie Wilson</t>
  </si>
  <si>
    <t>Joseph Barton</t>
  </si>
  <si>
    <t>Oberon Kearney</t>
  </si>
  <si>
    <t>Tyler Piercey</t>
  </si>
  <si>
    <t>Luca Mulhall</t>
  </si>
  <si>
    <t>Isaac William-Davies</t>
  </si>
  <si>
    <t xml:space="preserve">Frazer Hancox </t>
  </si>
  <si>
    <t>Lucas Hagan</t>
  </si>
  <si>
    <t>Sam Clarke</t>
  </si>
  <si>
    <t>Cameron Harper</t>
  </si>
  <si>
    <t>Joe Fletcher</t>
  </si>
  <si>
    <t>Freddie Jones</t>
  </si>
  <si>
    <t>Alfie Parsley</t>
  </si>
  <si>
    <t>Lewis Greenhalgh</t>
  </si>
  <si>
    <t>David Umeh</t>
  </si>
  <si>
    <t>Nathan Milton</t>
  </si>
  <si>
    <t>Ed Looker</t>
  </si>
  <si>
    <t>Alex Kerr</t>
  </si>
  <si>
    <t>Isaac Molyneux</t>
  </si>
  <si>
    <t>Oliver Stobbart</t>
  </si>
  <si>
    <t>Alfie Forsyth-Wisbey</t>
  </si>
  <si>
    <t>Patrick Jones</t>
  </si>
  <si>
    <t>Joseph Healey</t>
  </si>
  <si>
    <t>Zak McArthy-Edwards</t>
  </si>
  <si>
    <t>Jack Talbot</t>
  </si>
  <si>
    <t>Seb Thorpe</t>
  </si>
  <si>
    <t xml:space="preserve">Joshua Parsley </t>
  </si>
  <si>
    <t xml:space="preserve">Tom Whitely </t>
  </si>
  <si>
    <t>Josh Longman</t>
  </si>
  <si>
    <t>Harry Kaye</t>
  </si>
  <si>
    <t>Emma Theobald</t>
  </si>
  <si>
    <t>Gabby Phelan</t>
  </si>
  <si>
    <t>Niamh Le'Gall</t>
  </si>
  <si>
    <t>Prinzie Ellis</t>
  </si>
  <si>
    <t>Sophie O'Neill</t>
  </si>
  <si>
    <t>Minnie Jones</t>
  </si>
  <si>
    <t>Abi Duncan</t>
  </si>
  <si>
    <t>Hattie Aldwinckle</t>
  </si>
  <si>
    <t>Emma Aldwinckle</t>
  </si>
  <si>
    <t>Olivia Hanrahan</t>
  </si>
  <si>
    <t>Jasmine Collins</t>
  </si>
  <si>
    <t>Alex Cullen</t>
  </si>
  <si>
    <t>Emily Tubb</t>
  </si>
  <si>
    <t>Ava Mellor</t>
  </si>
  <si>
    <t>Lily Horton</t>
  </si>
  <si>
    <t>Izzy Dudley</t>
  </si>
  <si>
    <t>Ava Prior</t>
  </si>
  <si>
    <t>Florence Wain</t>
  </si>
  <si>
    <t>Lyla Blackburn</t>
  </si>
  <si>
    <t>Maizie Rae Bimson</t>
  </si>
  <si>
    <t>Poppy Parsley</t>
  </si>
  <si>
    <t>Lauren Howard</t>
  </si>
  <si>
    <t>Freya Dunne</t>
  </si>
  <si>
    <t>Heather Grant</t>
  </si>
  <si>
    <t>Nathan Cheers</t>
  </si>
  <si>
    <t>Dominic Windever</t>
  </si>
  <si>
    <t>Dan Pye</t>
  </si>
  <si>
    <t>Abigail Newman</t>
  </si>
  <si>
    <t>Phoebe Harrison</t>
  </si>
  <si>
    <t>Isabelle George</t>
  </si>
  <si>
    <t>Harriet George</t>
  </si>
  <si>
    <t>Alex Strettle</t>
  </si>
  <si>
    <t>Kieran Cashman</t>
  </si>
  <si>
    <t>Sasha Mykhalchuk</t>
  </si>
  <si>
    <t>Olivia Pile</t>
  </si>
  <si>
    <t>Che Hawkins</t>
  </si>
  <si>
    <t>Tom Smith</t>
  </si>
  <si>
    <t>Lauren Miller</t>
  </si>
  <si>
    <t>Freya Wickstead</t>
  </si>
  <si>
    <t>Bobby Burney</t>
  </si>
  <si>
    <t>George Measures</t>
  </si>
  <si>
    <t xml:space="preserve">Louis Kellett </t>
  </si>
  <si>
    <t>Joel Crookes</t>
  </si>
  <si>
    <t>Morgan Falloh</t>
  </si>
  <si>
    <t>Nat Blankson</t>
  </si>
  <si>
    <t>Christabel Owusu</t>
  </si>
  <si>
    <t>Abigail Stevenson</t>
  </si>
  <si>
    <t xml:space="preserve">Emma Stoner </t>
  </si>
  <si>
    <t>Ava Tarbuck</t>
  </si>
  <si>
    <t>Dylan Hodkinson</t>
  </si>
  <si>
    <t>Imogen Carew</t>
  </si>
  <si>
    <t>Zuri Idemudia</t>
  </si>
  <si>
    <t xml:space="preserve">Imogen Ashton </t>
  </si>
  <si>
    <t>Chloe Marsden</t>
  </si>
  <si>
    <t>Alex Dang</t>
  </si>
  <si>
    <t>Dan Cross</t>
  </si>
  <si>
    <t>Joseph Summer</t>
  </si>
  <si>
    <t>Bradley Mabote</t>
  </si>
  <si>
    <t>B-C</t>
  </si>
  <si>
    <t>D</t>
  </si>
  <si>
    <t>E</t>
  </si>
  <si>
    <t>F-G</t>
  </si>
  <si>
    <t>H-I</t>
  </si>
  <si>
    <t>J-K</t>
  </si>
  <si>
    <t>L</t>
  </si>
  <si>
    <t>M-N</t>
  </si>
  <si>
    <t>0-P-R</t>
  </si>
  <si>
    <t>S-T</t>
  </si>
  <si>
    <t>U-V-W-X-Y-Z</t>
  </si>
  <si>
    <t>ON THE DAY</t>
  </si>
  <si>
    <t>300mh</t>
  </si>
  <si>
    <t>Alex Rutherford</t>
  </si>
  <si>
    <t>William Rawsan</t>
  </si>
  <si>
    <t>James Rawsan</t>
  </si>
  <si>
    <t>check!</t>
  </si>
  <si>
    <t>Iris Davidson</t>
  </si>
  <si>
    <t>Alice Jones*</t>
  </si>
  <si>
    <t>2.22.3</t>
  </si>
  <si>
    <t>2.22.4</t>
  </si>
  <si>
    <t>2.31.7</t>
  </si>
  <si>
    <t>2.34.5</t>
  </si>
  <si>
    <t>2.32.2</t>
  </si>
  <si>
    <t>2.35.9</t>
  </si>
  <si>
    <t>2.37.7</t>
  </si>
  <si>
    <t>2.42.5</t>
  </si>
  <si>
    <t>2.45.5</t>
  </si>
  <si>
    <t>2.48.5</t>
  </si>
  <si>
    <t>2.49.4</t>
  </si>
  <si>
    <t>2.55.5</t>
  </si>
  <si>
    <t>2.59.0</t>
  </si>
  <si>
    <t>2.23.6</t>
  </si>
  <si>
    <t>2.27.1</t>
  </si>
  <si>
    <t>2.27.5</t>
  </si>
  <si>
    <t>2.33.7</t>
  </si>
  <si>
    <t>2.36.0</t>
  </si>
  <si>
    <t>2.44.5</t>
  </si>
  <si>
    <t>2.45.3</t>
  </si>
  <si>
    <t>2.51.1</t>
  </si>
  <si>
    <t>2.53.9</t>
  </si>
  <si>
    <t>2.55.0</t>
  </si>
  <si>
    <t>2.55.1</t>
  </si>
  <si>
    <t>2.07.5</t>
  </si>
  <si>
    <t>2.08.3</t>
  </si>
  <si>
    <t>2.08.5</t>
  </si>
  <si>
    <t>2.13.4</t>
  </si>
  <si>
    <t>2.14.3</t>
  </si>
  <si>
    <t>2.17.2</t>
  </si>
  <si>
    <t>2.25.8</t>
  </si>
  <si>
    <t>2.27.7</t>
  </si>
  <si>
    <t>2.32.9</t>
  </si>
  <si>
    <t>2.28.5</t>
  </si>
  <si>
    <t>2.39.9</t>
  </si>
  <si>
    <t>2.47.0</t>
  </si>
  <si>
    <t>2.05.1</t>
  </si>
  <si>
    <t>2.05.8</t>
  </si>
  <si>
    <t>2.09.0</t>
  </si>
  <si>
    <t>2.16.5</t>
  </si>
  <si>
    <t>3.43.4</t>
  </si>
  <si>
    <t>3.56.7</t>
  </si>
  <si>
    <t>4.10.5</t>
  </si>
  <si>
    <t>5.20.7</t>
  </si>
  <si>
    <t>3.59.4</t>
  </si>
  <si>
    <t>4.01.1</t>
  </si>
  <si>
    <t>4.12.5</t>
  </si>
  <si>
    <t>4.23.0</t>
  </si>
  <si>
    <t>10.32.9</t>
  </si>
  <si>
    <t>10.55.6</t>
  </si>
  <si>
    <t>11.20.0</t>
  </si>
  <si>
    <t>11.38.1</t>
  </si>
  <si>
    <t>8.58.2</t>
  </si>
  <si>
    <t>9.25.8</t>
  </si>
  <si>
    <t>9.31.7</t>
  </si>
  <si>
    <t>9.32.0</t>
  </si>
  <si>
    <t>1500 S/C</t>
  </si>
  <si>
    <t>5.54.5</t>
  </si>
  <si>
    <t>6.04.8</t>
  </si>
  <si>
    <t>5.20.4</t>
  </si>
  <si>
    <t>5.49.0</t>
  </si>
  <si>
    <t>4.54.2</t>
  </si>
  <si>
    <t>5.03.9</t>
  </si>
  <si>
    <t>5.15.1</t>
  </si>
  <si>
    <t>5.23.8</t>
  </si>
  <si>
    <t>5.53.6</t>
  </si>
  <si>
    <t>6.14.5</t>
  </si>
  <si>
    <t>6.15.8</t>
  </si>
  <si>
    <t>6.18.5</t>
  </si>
  <si>
    <t>4.56.0</t>
  </si>
  <si>
    <t>4.28.3</t>
  </si>
  <si>
    <t>4.28.5</t>
  </si>
  <si>
    <t>4.45.2</t>
  </si>
  <si>
    <t>4.49.7</t>
  </si>
  <si>
    <t>4.54.5</t>
  </si>
  <si>
    <t>4.56.9</t>
  </si>
  <si>
    <t>4.57.4</t>
  </si>
  <si>
    <t>5.20.3</t>
  </si>
  <si>
    <t>5.36.2</t>
  </si>
  <si>
    <t>4.29.5</t>
  </si>
  <si>
    <t>4.48.3</t>
  </si>
  <si>
    <t>+3.1</t>
  </si>
  <si>
    <t>wind</t>
  </si>
  <si>
    <t xml:space="preserve">wind </t>
  </si>
  <si>
    <t>+1.1</t>
  </si>
  <si>
    <t>+0.8</t>
  </si>
  <si>
    <t>+2.6</t>
  </si>
  <si>
    <t>+1.8</t>
  </si>
  <si>
    <t>+1.5</t>
  </si>
  <si>
    <t>+0.6</t>
  </si>
  <si>
    <t>+1.0</t>
  </si>
  <si>
    <t>-0.1</t>
  </si>
  <si>
    <t>Poppy Garry</t>
  </si>
  <si>
    <t>+3.0</t>
  </si>
  <si>
    <t>4.54.9</t>
  </si>
  <si>
    <t>4.56.4</t>
  </si>
  <si>
    <t>4.56.5</t>
  </si>
  <si>
    <t>Holly Webster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</si>
</sst>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[$-F400]h:mm:ss\ AM/PM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6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22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9" fillId="23" borderId="7" applyNumberFormat="0" applyFont="0" applyAlignment="0" applyProtection="0"/>
    <xf numFmtId="0" fontId="22" fillId="20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8" fillId="0" borderId="0"/>
    <xf numFmtId="0" fontId="4" fillId="0" borderId="0"/>
    <xf numFmtId="0" fontId="3" fillId="0" borderId="0"/>
    <xf numFmtId="0" fontId="29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1">
    <xf numFmtId="0" fontId="0" fillId="0" borderId="0" xfId="0"/>
    <xf numFmtId="0" fontId="7" fillId="0" borderId="0" xfId="0" applyFont="1" applyProtection="1"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8" fillId="0" borderId="0" xfId="0" applyFont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4" xfId="0" applyFill="1" applyBorder="1" applyProtection="1">
      <protection locked="0"/>
    </xf>
    <xf numFmtId="164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2" fontId="0" fillId="0" borderId="15" xfId="0" applyNumberFormat="1" applyBorder="1" applyProtection="1">
      <protection locked="0"/>
    </xf>
    <xf numFmtId="0" fontId="0" fillId="24" borderId="16" xfId="0" applyFill="1" applyBorder="1" applyProtection="1"/>
    <xf numFmtId="164" fontId="0" fillId="0" borderId="15" xfId="0" applyNumberFormat="1" applyBorder="1" applyProtection="1">
      <protection locked="0"/>
    </xf>
    <xf numFmtId="0" fontId="0" fillId="0" borderId="0" xfId="0" applyFill="1" applyBorder="1" applyProtection="1"/>
    <xf numFmtId="0" fontId="0" fillId="0" borderId="0" xfId="0" applyFill="1" applyProtection="1">
      <protection locked="0"/>
    </xf>
    <xf numFmtId="0" fontId="0" fillId="0" borderId="0" xfId="0" applyFill="1" applyBorder="1" applyProtection="1">
      <protection locked="0"/>
    </xf>
    <xf numFmtId="165" fontId="0" fillId="0" borderId="0" xfId="0" applyNumberFormat="1" applyBorder="1" applyProtection="1">
      <protection locked="0"/>
    </xf>
    <xf numFmtId="165" fontId="0" fillId="0" borderId="15" xfId="0" applyNumberFormat="1" applyBorder="1" applyProtection="1">
      <protection locked="0"/>
    </xf>
    <xf numFmtId="0" fontId="0" fillId="25" borderId="0" xfId="0" applyFill="1" applyProtection="1">
      <protection locked="0"/>
    </xf>
    <xf numFmtId="0" fontId="0" fillId="25" borderId="17" xfId="0" applyFill="1" applyBorder="1" applyProtection="1"/>
    <xf numFmtId="0" fontId="0" fillId="25" borderId="16" xfId="0" applyFill="1" applyBorder="1" applyProtection="1"/>
    <xf numFmtId="0" fontId="0" fillId="25" borderId="0" xfId="0" applyFill="1" applyBorder="1" applyProtection="1"/>
    <xf numFmtId="0" fontId="0" fillId="25" borderId="15" xfId="0" applyFill="1" applyBorder="1" applyProtection="1"/>
    <xf numFmtId="0" fontId="0" fillId="0" borderId="11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27" fillId="0" borderId="0" xfId="0" applyFont="1"/>
    <xf numFmtId="0" fontId="7" fillId="0" borderId="0" xfId="0" applyFont="1"/>
    <xf numFmtId="0" fontId="7" fillId="0" borderId="10" xfId="0" applyFont="1" applyBorder="1" applyAlignment="1">
      <alignment horizontal="center"/>
    </xf>
    <xf numFmtId="0" fontId="7" fillId="0" borderId="11" xfId="0" applyFont="1" applyBorder="1"/>
    <xf numFmtId="0" fontId="7" fillId="0" borderId="12" xfId="0" applyFont="1" applyBorder="1"/>
    <xf numFmtId="0" fontId="7" fillId="0" borderId="13" xfId="0" applyFont="1" applyBorder="1" applyAlignment="1">
      <alignment horizontal="center"/>
    </xf>
    <xf numFmtId="0" fontId="7" fillId="0" borderId="0" xfId="0" applyFont="1" applyBorder="1"/>
    <xf numFmtId="0" fontId="7" fillId="0" borderId="17" xfId="0" applyFont="1" applyBorder="1"/>
    <xf numFmtId="0" fontId="8" fillId="0" borderId="0" xfId="0" applyFont="1"/>
    <xf numFmtId="0" fontId="0" fillId="0" borderId="0" xfId="0" applyBorder="1"/>
    <xf numFmtId="0" fontId="0" fillId="0" borderId="17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164" fontId="0" fillId="0" borderId="0" xfId="0" applyNumberFormat="1"/>
    <xf numFmtId="0" fontId="0" fillId="0" borderId="0" xfId="0" applyAlignment="1">
      <alignment horizontal="right"/>
    </xf>
    <xf numFmtId="0" fontId="0" fillId="0" borderId="11" xfId="0" applyBorder="1"/>
    <xf numFmtId="0" fontId="0" fillId="0" borderId="12" xfId="0" applyBorder="1"/>
    <xf numFmtId="2" fontId="0" fillId="0" borderId="0" xfId="0" applyNumberFormat="1"/>
    <xf numFmtId="0" fontId="26" fillId="0" borderId="0" xfId="0" applyFont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/>
    <xf numFmtId="0" fontId="7" fillId="0" borderId="0" xfId="0" applyFont="1" applyAlignment="1">
      <alignment horizontal="center"/>
    </xf>
    <xf numFmtId="0" fontId="26" fillId="0" borderId="13" xfId="0" applyFont="1" applyBorder="1"/>
    <xf numFmtId="0" fontId="0" fillId="0" borderId="0" xfId="0" applyFill="1" applyBorder="1"/>
    <xf numFmtId="0" fontId="26" fillId="0" borderId="14" xfId="0" applyFont="1" applyBorder="1"/>
    <xf numFmtId="0" fontId="26" fillId="0" borderId="0" xfId="0" applyFont="1" applyFill="1" applyBorder="1"/>
    <xf numFmtId="0" fontId="5" fillId="0" borderId="0" xfId="0" applyFont="1" applyBorder="1" applyAlignment="1" applyProtection="1">
      <alignment horizontal="center"/>
      <protection locked="0"/>
    </xf>
    <xf numFmtId="165" fontId="5" fillId="0" borderId="0" xfId="0" applyNumberFormat="1" applyFont="1" applyBorder="1" applyProtection="1">
      <protection locked="0"/>
    </xf>
    <xf numFmtId="0" fontId="5" fillId="25" borderId="0" xfId="0" applyFont="1" applyFill="1" applyBorder="1" applyProtection="1"/>
    <xf numFmtId="2" fontId="5" fillId="0" borderId="0" xfId="0" applyNumberFormat="1" applyFont="1" applyBorder="1" applyProtection="1">
      <protection locked="0"/>
    </xf>
    <xf numFmtId="0" fontId="5" fillId="0" borderId="11" xfId="0" applyFont="1" applyBorder="1" applyProtection="1">
      <protection locked="0"/>
    </xf>
    <xf numFmtId="166" fontId="5" fillId="0" borderId="0" xfId="0" applyNumberFormat="1" applyFont="1" applyBorder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5" fillId="25" borderId="17" xfId="0" applyFont="1" applyFill="1" applyBorder="1" applyProtection="1"/>
    <xf numFmtId="0" fontId="5" fillId="0" borderId="0" xfId="0" applyFont="1" applyProtection="1">
      <protection locked="0"/>
    </xf>
    <xf numFmtId="0" fontId="32" fillId="0" borderId="0" xfId="46" applyFont="1"/>
    <xf numFmtId="0" fontId="30" fillId="0" borderId="18" xfId="0" applyFont="1" applyBorder="1" applyAlignment="1">
      <alignment horizontal="left"/>
    </xf>
    <xf numFmtId="0" fontId="32" fillId="0" borderId="18" xfId="46" applyFont="1" applyBorder="1"/>
    <xf numFmtId="0" fontId="30" fillId="0" borderId="18" xfId="0" applyFont="1" applyBorder="1"/>
    <xf numFmtId="0" fontId="31" fillId="0" borderId="18" xfId="45" applyFont="1" applyBorder="1" applyAlignment="1">
      <alignment horizontal="left"/>
    </xf>
    <xf numFmtId="0" fontId="30" fillId="0" borderId="18" xfId="45" applyFont="1" applyBorder="1" applyAlignment="1">
      <alignment horizontal="left"/>
    </xf>
    <xf numFmtId="0" fontId="33" fillId="0" borderId="18" xfId="45" applyFont="1" applyBorder="1" applyAlignment="1">
      <alignment horizontal="center" vertical="center"/>
    </xf>
    <xf numFmtId="0" fontId="34" fillId="0" borderId="18" xfId="45" applyFont="1" applyBorder="1" applyAlignment="1">
      <alignment horizontal="center" vertical="center"/>
    </xf>
    <xf numFmtId="0" fontId="33" fillId="0" borderId="18" xfId="45" applyFont="1" applyBorder="1" applyAlignment="1">
      <alignment horizontal="left"/>
    </xf>
    <xf numFmtId="0" fontId="35" fillId="0" borderId="18" xfId="45" applyFont="1" applyBorder="1" applyAlignment="1">
      <alignment horizontal="left"/>
    </xf>
    <xf numFmtId="0" fontId="35" fillId="0" borderId="18" xfId="45" applyFont="1" applyBorder="1" applyAlignment="1">
      <alignment horizontal="center" vertical="center"/>
    </xf>
    <xf numFmtId="0" fontId="30" fillId="0" borderId="0" xfId="45" applyFont="1" applyBorder="1" applyAlignment="1">
      <alignment horizontal="left"/>
    </xf>
    <xf numFmtId="0" fontId="31" fillId="0" borderId="0" xfId="45" applyFont="1" applyBorder="1" applyAlignment="1">
      <alignment horizontal="left"/>
    </xf>
    <xf numFmtId="164" fontId="0" fillId="0" borderId="0" xfId="0" applyNumberFormat="1" applyBorder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164" fontId="26" fillId="0" borderId="0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right" vertical="center"/>
      <protection locked="0"/>
    </xf>
    <xf numFmtId="0" fontId="5" fillId="0" borderId="0" xfId="0" quotePrefix="1" applyFont="1" applyProtection="1">
      <protection locked="0"/>
    </xf>
    <xf numFmtId="0" fontId="0" fillId="26" borderId="0" xfId="0" applyFill="1" applyProtection="1">
      <protection locked="0"/>
    </xf>
    <xf numFmtId="164" fontId="0" fillId="0" borderId="0" xfId="0" applyNumberFormat="1" applyProtection="1">
      <protection locked="0"/>
    </xf>
    <xf numFmtId="164" fontId="5" fillId="0" borderId="0" xfId="0" applyNumberFormat="1" applyFont="1" applyBorder="1" applyProtection="1">
      <protection locked="0"/>
    </xf>
  </cellXfs>
  <cellStyles count="5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 xr:uid="{00000000-0005-0000-0000-000025000000}"/>
    <cellStyle name="Normal 2 2" xfId="48" xr:uid="{F7A1E6FE-4BAE-499D-98DC-70B71AB52F73}"/>
    <cellStyle name="Normal 3" xfId="43" xr:uid="{00000000-0005-0000-0000-000026000000}"/>
    <cellStyle name="Normal 3 2" xfId="49" xr:uid="{0882BF7A-34EB-43AE-83A6-2DF647787E81}"/>
    <cellStyle name="Normal 4" xfId="44" xr:uid="{00000000-0005-0000-0000-000031000000}"/>
    <cellStyle name="Normal 4 2" xfId="50" xr:uid="{65195BC9-D6EF-41B4-BB36-91B878C9ACE8}"/>
    <cellStyle name="Normal 5" xfId="45" xr:uid="{F674B22D-263B-4F9E-A5C9-6A4CC2A3AD06}"/>
    <cellStyle name="Normal 6" xfId="46" xr:uid="{8CFDE893-243B-4A70-979E-2733CBFBD069}"/>
    <cellStyle name="Normal 6 2" xfId="51" xr:uid="{26124BEB-5D49-431B-A414-2503F90D3685}"/>
    <cellStyle name="Normal 7" xfId="47" xr:uid="{45892CCE-4EB7-44F0-9E4E-F192A32BDA5B}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96"/>
  <sheetViews>
    <sheetView workbookViewId="0">
      <selection activeCell="AE47" sqref="AE47"/>
    </sheetView>
  </sheetViews>
  <sheetFormatPr defaultRowHeight="13.2" x14ac:dyDescent="0.25"/>
  <cols>
    <col min="1" max="1" width="20.77734375" customWidth="1"/>
    <col min="2" max="3" width="6.77734375" customWidth="1"/>
    <col min="4" max="5" width="5.21875" customWidth="1"/>
    <col min="6" max="6" width="20.77734375" customWidth="1"/>
    <col min="7" max="8" width="6.77734375" customWidth="1"/>
    <col min="9" max="9" width="5.21875" customWidth="1"/>
    <col min="10" max="10" width="5.77734375" customWidth="1"/>
    <col min="11" max="11" width="20.44140625" customWidth="1"/>
    <col min="12" max="15" width="6.77734375" customWidth="1"/>
    <col min="16" max="28" width="5.77734375" customWidth="1"/>
    <col min="29" max="29" width="11.5546875" customWidth="1"/>
    <col min="30" max="30" width="5.5546875" customWidth="1"/>
    <col min="31" max="31" width="18.21875" customWidth="1"/>
    <col min="32" max="32" width="5.21875" customWidth="1"/>
    <col min="33" max="33" width="6.21875" customWidth="1"/>
  </cols>
  <sheetData>
    <row r="1" spans="1:33" ht="16.2" thickBot="1" x14ac:dyDescent="0.35">
      <c r="E1" s="31" t="s">
        <v>384</v>
      </c>
      <c r="F1" s="31"/>
    </row>
    <row r="2" spans="1:33" s="32" customFormat="1" x14ac:dyDescent="0.25">
      <c r="A2" s="32" t="s">
        <v>26</v>
      </c>
      <c r="P2" s="32" t="s">
        <v>26</v>
      </c>
      <c r="AE2" s="33" t="s">
        <v>485</v>
      </c>
      <c r="AF2" s="34"/>
      <c r="AG2" s="35"/>
    </row>
    <row r="3" spans="1:33" s="32" customFormat="1" x14ac:dyDescent="0.25">
      <c r="A3" s="32" t="s">
        <v>4</v>
      </c>
      <c r="F3" s="32" t="s">
        <v>5</v>
      </c>
      <c r="P3" s="32" t="s">
        <v>21</v>
      </c>
      <c r="Q3" s="32">
        <v>100</v>
      </c>
      <c r="R3" s="32">
        <v>200</v>
      </c>
      <c r="S3" s="32">
        <v>800</v>
      </c>
      <c r="T3" s="32">
        <v>1500</v>
      </c>
      <c r="U3" s="32" t="s">
        <v>8</v>
      </c>
      <c r="V3" s="32" t="s">
        <v>15</v>
      </c>
      <c r="W3" s="32" t="s">
        <v>16</v>
      </c>
      <c r="X3" s="32" t="s">
        <v>12</v>
      </c>
      <c r="Y3" s="32" t="s">
        <v>13</v>
      </c>
      <c r="Z3" s="32" t="s">
        <v>14</v>
      </c>
      <c r="AA3" s="32" t="s">
        <v>30</v>
      </c>
      <c r="AB3" s="32" t="s">
        <v>19</v>
      </c>
      <c r="AC3" s="32" t="s">
        <v>20</v>
      </c>
      <c r="AD3" s="32" t="s">
        <v>31</v>
      </c>
      <c r="AE3" s="36" t="s">
        <v>20</v>
      </c>
      <c r="AF3" s="37"/>
      <c r="AG3" s="38"/>
    </row>
    <row r="4" spans="1:33" x14ac:dyDescent="0.25">
      <c r="A4" s="39" t="s">
        <v>0</v>
      </c>
      <c r="B4" s="39" t="s">
        <v>3</v>
      </c>
      <c r="C4" s="39" t="s">
        <v>1</v>
      </c>
      <c r="D4" s="39" t="s">
        <v>2</v>
      </c>
      <c r="F4" s="39" t="s">
        <v>0</v>
      </c>
      <c r="G4" s="39" t="s">
        <v>3</v>
      </c>
      <c r="H4" s="39" t="s">
        <v>1</v>
      </c>
      <c r="I4" s="39" t="s">
        <v>2</v>
      </c>
      <c r="P4" s="52" t="s">
        <v>42</v>
      </c>
      <c r="Q4">
        <v>3</v>
      </c>
      <c r="R4">
        <v>4</v>
      </c>
      <c r="S4">
        <v>8</v>
      </c>
      <c r="T4">
        <v>0</v>
      </c>
      <c r="U4" t="s">
        <v>32</v>
      </c>
      <c r="V4">
        <v>14</v>
      </c>
      <c r="W4">
        <v>5</v>
      </c>
      <c r="X4">
        <v>16</v>
      </c>
      <c r="Y4" t="s">
        <v>32</v>
      </c>
      <c r="Z4">
        <v>2</v>
      </c>
      <c r="AA4">
        <v>52</v>
      </c>
      <c r="AB4">
        <v>59</v>
      </c>
      <c r="AC4" t="s">
        <v>44</v>
      </c>
      <c r="AD4" s="54" t="s">
        <v>487</v>
      </c>
      <c r="AE4" s="57" t="s">
        <v>23</v>
      </c>
      <c r="AF4" s="40">
        <v>565</v>
      </c>
      <c r="AG4" s="41"/>
    </row>
    <row r="5" spans="1:33" x14ac:dyDescent="0.25">
      <c r="A5" t="s">
        <v>210</v>
      </c>
      <c r="B5" s="52">
        <v>2</v>
      </c>
      <c r="C5" s="45">
        <v>13</v>
      </c>
      <c r="D5">
        <v>20</v>
      </c>
      <c r="F5" t="s">
        <v>212</v>
      </c>
      <c r="G5" s="52">
        <v>2</v>
      </c>
      <c r="H5" s="45">
        <v>27.4</v>
      </c>
      <c r="I5">
        <v>19</v>
      </c>
      <c r="K5" t="s">
        <v>495</v>
      </c>
      <c r="P5" s="52" t="s">
        <v>43</v>
      </c>
      <c r="Q5">
        <v>6</v>
      </c>
      <c r="R5" t="s">
        <v>32</v>
      </c>
      <c r="S5">
        <v>0</v>
      </c>
      <c r="T5" t="s">
        <v>32</v>
      </c>
      <c r="U5" t="s">
        <v>32</v>
      </c>
      <c r="V5" t="s">
        <v>32</v>
      </c>
      <c r="W5">
        <v>1</v>
      </c>
      <c r="X5" t="s">
        <v>32</v>
      </c>
      <c r="Y5" t="s">
        <v>32</v>
      </c>
      <c r="Z5" t="s">
        <v>32</v>
      </c>
      <c r="AA5">
        <v>7</v>
      </c>
      <c r="AD5" s="52"/>
      <c r="AE5" s="57" t="s">
        <v>36</v>
      </c>
      <c r="AF5" s="40">
        <v>562</v>
      </c>
      <c r="AG5" s="41"/>
    </row>
    <row r="6" spans="1:33" x14ac:dyDescent="0.25">
      <c r="A6" t="s">
        <v>48</v>
      </c>
      <c r="B6" s="52">
        <v>6</v>
      </c>
      <c r="C6" s="45">
        <v>13.1</v>
      </c>
      <c r="D6">
        <v>19</v>
      </c>
      <c r="F6" t="s">
        <v>89</v>
      </c>
      <c r="G6" s="52">
        <v>7</v>
      </c>
      <c r="H6" s="45">
        <v>27.8</v>
      </c>
      <c r="I6">
        <v>18</v>
      </c>
      <c r="K6" t="s">
        <v>496</v>
      </c>
      <c r="P6" s="52">
        <v>2</v>
      </c>
      <c r="Q6">
        <v>20</v>
      </c>
      <c r="R6">
        <v>19</v>
      </c>
      <c r="S6">
        <v>15</v>
      </c>
      <c r="T6">
        <v>16</v>
      </c>
      <c r="U6">
        <v>15</v>
      </c>
      <c r="V6">
        <v>10</v>
      </c>
      <c r="W6">
        <v>23</v>
      </c>
      <c r="X6">
        <v>9</v>
      </c>
      <c r="Y6">
        <v>10</v>
      </c>
      <c r="Z6">
        <v>14</v>
      </c>
      <c r="AA6">
        <v>151</v>
      </c>
      <c r="AB6">
        <v>267</v>
      </c>
      <c r="AC6" t="s">
        <v>23</v>
      </c>
      <c r="AD6" s="52">
        <v>1</v>
      </c>
      <c r="AE6" s="57" t="s">
        <v>37</v>
      </c>
      <c r="AF6" s="40">
        <v>363</v>
      </c>
      <c r="AG6" s="41"/>
    </row>
    <row r="7" spans="1:33" x14ac:dyDescent="0.25">
      <c r="A7" t="s">
        <v>101</v>
      </c>
      <c r="B7" s="52" t="s">
        <v>34</v>
      </c>
      <c r="C7" s="45">
        <v>13.6</v>
      </c>
      <c r="D7">
        <v>14</v>
      </c>
      <c r="F7" t="s">
        <v>185</v>
      </c>
      <c r="G7" s="52">
        <v>8</v>
      </c>
      <c r="H7" s="45">
        <v>29.5</v>
      </c>
      <c r="I7">
        <v>13</v>
      </c>
      <c r="K7" t="s">
        <v>501</v>
      </c>
      <c r="P7" s="52">
        <v>22</v>
      </c>
      <c r="Q7">
        <v>20</v>
      </c>
      <c r="R7">
        <v>18</v>
      </c>
      <c r="S7">
        <v>9</v>
      </c>
      <c r="T7">
        <v>12</v>
      </c>
      <c r="U7" t="s">
        <v>32</v>
      </c>
      <c r="V7">
        <v>10</v>
      </c>
      <c r="W7">
        <v>14</v>
      </c>
      <c r="X7">
        <v>13</v>
      </c>
      <c r="Y7">
        <v>9</v>
      </c>
      <c r="Z7">
        <v>11</v>
      </c>
      <c r="AA7">
        <v>116</v>
      </c>
      <c r="AD7" s="52"/>
      <c r="AE7" s="57" t="s">
        <v>483</v>
      </c>
      <c r="AF7" s="58">
        <v>304</v>
      </c>
      <c r="AG7" s="41"/>
    </row>
    <row r="8" spans="1:33" x14ac:dyDescent="0.25">
      <c r="A8" t="s">
        <v>94</v>
      </c>
      <c r="B8" s="52">
        <v>7</v>
      </c>
      <c r="C8" s="45">
        <v>13.7</v>
      </c>
      <c r="D8">
        <v>13</v>
      </c>
      <c r="F8" t="s">
        <v>345</v>
      </c>
      <c r="G8" s="52" t="s">
        <v>34</v>
      </c>
      <c r="H8" s="45">
        <v>30.9</v>
      </c>
      <c r="I8">
        <v>10</v>
      </c>
      <c r="K8" t="s">
        <v>502</v>
      </c>
      <c r="P8" s="52">
        <v>5</v>
      </c>
      <c r="Q8">
        <v>11</v>
      </c>
      <c r="R8">
        <v>7</v>
      </c>
      <c r="S8" t="s">
        <v>32</v>
      </c>
      <c r="T8">
        <v>0</v>
      </c>
      <c r="U8" t="s">
        <v>32</v>
      </c>
      <c r="V8">
        <v>12</v>
      </c>
      <c r="W8" t="s">
        <v>32</v>
      </c>
      <c r="X8" t="s">
        <v>32</v>
      </c>
      <c r="Y8">
        <v>15</v>
      </c>
      <c r="Z8">
        <v>7</v>
      </c>
      <c r="AA8">
        <v>52</v>
      </c>
      <c r="AB8">
        <v>95</v>
      </c>
      <c r="AC8" t="s">
        <v>40</v>
      </c>
      <c r="AD8" s="52">
        <v>6</v>
      </c>
      <c r="AE8" s="57" t="s">
        <v>44</v>
      </c>
      <c r="AF8" s="58">
        <v>159</v>
      </c>
      <c r="AG8" s="41"/>
    </row>
    <row r="9" spans="1:33" x14ac:dyDescent="0.25">
      <c r="A9" t="s">
        <v>108</v>
      </c>
      <c r="B9" s="52">
        <v>5</v>
      </c>
      <c r="C9" s="45">
        <v>14.1</v>
      </c>
      <c r="D9">
        <v>11</v>
      </c>
      <c r="F9" t="s">
        <v>346</v>
      </c>
      <c r="G9" s="52">
        <v>5</v>
      </c>
      <c r="H9" s="45">
        <v>32.200000000000003</v>
      </c>
      <c r="I9">
        <v>7</v>
      </c>
      <c r="K9" t="s">
        <v>503</v>
      </c>
      <c r="P9" s="52">
        <v>55</v>
      </c>
      <c r="Q9">
        <v>8</v>
      </c>
      <c r="R9" t="s">
        <v>32</v>
      </c>
      <c r="S9" t="s">
        <v>32</v>
      </c>
      <c r="T9">
        <v>11</v>
      </c>
      <c r="U9" t="s">
        <v>32</v>
      </c>
      <c r="V9">
        <v>12</v>
      </c>
      <c r="W9" t="s">
        <v>32</v>
      </c>
      <c r="X9" t="s">
        <v>32</v>
      </c>
      <c r="Y9" t="s">
        <v>32</v>
      </c>
      <c r="Z9">
        <v>12</v>
      </c>
      <c r="AA9">
        <v>43</v>
      </c>
      <c r="AD9" s="52"/>
      <c r="AE9" s="57" t="s">
        <v>484</v>
      </c>
      <c r="AF9" s="58">
        <v>149</v>
      </c>
      <c r="AG9" s="41"/>
    </row>
    <row r="10" spans="1:33" x14ac:dyDescent="0.25">
      <c r="A10" t="s">
        <v>183</v>
      </c>
      <c r="B10" s="52">
        <v>8</v>
      </c>
      <c r="C10" s="45">
        <v>14.9</v>
      </c>
      <c r="D10">
        <v>7</v>
      </c>
      <c r="F10" t="s">
        <v>50</v>
      </c>
      <c r="G10" s="52">
        <v>6</v>
      </c>
      <c r="H10" s="45">
        <v>32.200000000000003</v>
      </c>
      <c r="I10">
        <v>7</v>
      </c>
      <c r="P10" s="52">
        <v>6</v>
      </c>
      <c r="Q10">
        <v>19</v>
      </c>
      <c r="R10">
        <v>7</v>
      </c>
      <c r="S10">
        <v>14</v>
      </c>
      <c r="T10">
        <v>2</v>
      </c>
      <c r="U10">
        <v>11</v>
      </c>
      <c r="V10" t="s">
        <v>32</v>
      </c>
      <c r="W10">
        <v>3</v>
      </c>
      <c r="X10">
        <v>16</v>
      </c>
      <c r="Y10">
        <v>7</v>
      </c>
      <c r="Z10">
        <v>3</v>
      </c>
      <c r="AA10">
        <v>82</v>
      </c>
      <c r="AB10">
        <v>132</v>
      </c>
      <c r="AC10" t="s">
        <v>22</v>
      </c>
      <c r="AD10" s="54" t="s">
        <v>486</v>
      </c>
      <c r="AE10" s="57" t="s">
        <v>41</v>
      </c>
      <c r="AF10" s="58">
        <v>96</v>
      </c>
      <c r="AG10" s="41"/>
    </row>
    <row r="11" spans="1:33" ht="13.8" thickBot="1" x14ac:dyDescent="0.3">
      <c r="A11" t="s">
        <v>286</v>
      </c>
      <c r="B11" s="52" t="s">
        <v>42</v>
      </c>
      <c r="C11" s="45">
        <v>15.7</v>
      </c>
      <c r="D11">
        <v>3</v>
      </c>
      <c r="F11" t="s">
        <v>287</v>
      </c>
      <c r="G11" s="52" t="s">
        <v>42</v>
      </c>
      <c r="H11" s="45">
        <v>33.4</v>
      </c>
      <c r="I11">
        <v>4</v>
      </c>
      <c r="K11" t="s">
        <v>497</v>
      </c>
      <c r="P11" s="52">
        <v>66</v>
      </c>
      <c r="Q11">
        <v>7</v>
      </c>
      <c r="R11">
        <v>4</v>
      </c>
      <c r="S11">
        <v>7</v>
      </c>
      <c r="T11">
        <v>1</v>
      </c>
      <c r="U11" t="s">
        <v>32</v>
      </c>
      <c r="V11">
        <v>7</v>
      </c>
      <c r="W11">
        <v>3</v>
      </c>
      <c r="X11">
        <v>11</v>
      </c>
      <c r="Y11">
        <v>6</v>
      </c>
      <c r="Z11">
        <v>4</v>
      </c>
      <c r="AA11">
        <v>50</v>
      </c>
      <c r="AC11" t="s">
        <v>38</v>
      </c>
      <c r="AD11" s="52"/>
      <c r="AE11" s="59" t="s">
        <v>488</v>
      </c>
      <c r="AF11" s="43">
        <v>60</v>
      </c>
      <c r="AG11" s="44"/>
    </row>
    <row r="12" spans="1:33" x14ac:dyDescent="0.25">
      <c r="A12" t="s">
        <v>32</v>
      </c>
      <c r="C12" s="45"/>
      <c r="D12" t="s">
        <v>32</v>
      </c>
      <c r="F12" t="s">
        <v>32</v>
      </c>
      <c r="G12" s="52"/>
      <c r="H12" s="45"/>
      <c r="I12" t="s">
        <v>32</v>
      </c>
      <c r="K12" t="s">
        <v>498</v>
      </c>
      <c r="P12" s="52">
        <v>7</v>
      </c>
      <c r="Q12">
        <v>13</v>
      </c>
      <c r="R12">
        <v>18</v>
      </c>
      <c r="S12">
        <v>15</v>
      </c>
      <c r="T12">
        <v>20</v>
      </c>
      <c r="U12" t="s">
        <v>32</v>
      </c>
      <c r="V12">
        <v>7</v>
      </c>
      <c r="W12">
        <v>15</v>
      </c>
      <c r="X12" t="s">
        <v>32</v>
      </c>
      <c r="Y12">
        <v>17</v>
      </c>
      <c r="Z12" t="s">
        <v>32</v>
      </c>
      <c r="AA12">
        <v>105</v>
      </c>
      <c r="AB12">
        <v>132</v>
      </c>
      <c r="AC12" t="s">
        <v>37</v>
      </c>
      <c r="AD12" s="54" t="s">
        <v>486</v>
      </c>
    </row>
    <row r="13" spans="1:33" x14ac:dyDescent="0.25">
      <c r="A13" t="s">
        <v>211</v>
      </c>
      <c r="B13" s="52">
        <v>22</v>
      </c>
      <c r="C13" s="45">
        <v>13</v>
      </c>
      <c r="D13">
        <v>20</v>
      </c>
      <c r="F13" t="s">
        <v>213</v>
      </c>
      <c r="G13" s="52">
        <v>22</v>
      </c>
      <c r="H13" s="45">
        <v>27.7</v>
      </c>
      <c r="I13">
        <v>18</v>
      </c>
      <c r="K13" t="s">
        <v>499</v>
      </c>
      <c r="P13" s="52">
        <v>77</v>
      </c>
      <c r="Q13">
        <v>0</v>
      </c>
      <c r="R13" t="s">
        <v>32</v>
      </c>
      <c r="S13" t="s">
        <v>32</v>
      </c>
      <c r="T13">
        <v>11</v>
      </c>
      <c r="U13" t="s">
        <v>32</v>
      </c>
      <c r="V13">
        <v>9</v>
      </c>
      <c r="W13">
        <v>2</v>
      </c>
      <c r="X13" t="s">
        <v>32</v>
      </c>
      <c r="Y13">
        <v>5</v>
      </c>
      <c r="Z13" t="s">
        <v>32</v>
      </c>
      <c r="AA13">
        <v>27</v>
      </c>
      <c r="AD13" s="52"/>
    </row>
    <row r="14" spans="1:33" x14ac:dyDescent="0.25">
      <c r="A14" t="s">
        <v>361</v>
      </c>
      <c r="B14" s="52">
        <v>116</v>
      </c>
      <c r="C14" s="45">
        <v>13.4</v>
      </c>
      <c r="D14">
        <v>16</v>
      </c>
      <c r="F14" t="s">
        <v>362</v>
      </c>
      <c r="G14" s="52">
        <v>121</v>
      </c>
      <c r="H14" s="45">
        <v>29</v>
      </c>
      <c r="I14">
        <v>15</v>
      </c>
      <c r="P14" s="52">
        <v>8</v>
      </c>
      <c r="Q14">
        <v>7</v>
      </c>
      <c r="R14">
        <v>13</v>
      </c>
      <c r="S14">
        <v>17</v>
      </c>
      <c r="T14">
        <v>18</v>
      </c>
      <c r="U14">
        <v>11</v>
      </c>
      <c r="V14">
        <v>10</v>
      </c>
      <c r="W14">
        <v>6</v>
      </c>
      <c r="X14">
        <v>13</v>
      </c>
      <c r="Y14">
        <v>17</v>
      </c>
      <c r="Z14">
        <v>24</v>
      </c>
      <c r="AA14">
        <v>136</v>
      </c>
      <c r="AB14">
        <v>236</v>
      </c>
      <c r="AC14" s="55" t="s">
        <v>489</v>
      </c>
      <c r="AD14" s="54">
        <v>2</v>
      </c>
    </row>
    <row r="15" spans="1:33" x14ac:dyDescent="0.25">
      <c r="A15" t="s">
        <v>109</v>
      </c>
      <c r="B15" s="52">
        <v>55</v>
      </c>
      <c r="C15" s="45">
        <v>14.7</v>
      </c>
      <c r="D15">
        <v>8</v>
      </c>
      <c r="F15" t="s">
        <v>363</v>
      </c>
      <c r="G15" s="52">
        <v>115</v>
      </c>
      <c r="H15" s="45">
        <v>29.5</v>
      </c>
      <c r="I15">
        <v>13</v>
      </c>
      <c r="K15" t="s">
        <v>500</v>
      </c>
      <c r="P15" s="52">
        <v>88</v>
      </c>
      <c r="Q15">
        <v>5</v>
      </c>
      <c r="R15">
        <v>13</v>
      </c>
      <c r="S15">
        <v>10</v>
      </c>
      <c r="T15">
        <v>5</v>
      </c>
      <c r="U15" t="s">
        <v>32</v>
      </c>
      <c r="V15">
        <v>18</v>
      </c>
      <c r="W15">
        <v>13</v>
      </c>
      <c r="X15">
        <v>16</v>
      </c>
      <c r="Y15">
        <v>10</v>
      </c>
      <c r="Z15">
        <v>10</v>
      </c>
      <c r="AA15">
        <v>100</v>
      </c>
      <c r="AD15" s="52"/>
    </row>
    <row r="16" spans="1:33" x14ac:dyDescent="0.25">
      <c r="A16" t="s">
        <v>385</v>
      </c>
      <c r="B16" s="52" t="s">
        <v>35</v>
      </c>
      <c r="C16" s="45">
        <v>14.9</v>
      </c>
      <c r="D16">
        <v>7</v>
      </c>
      <c r="F16" t="s">
        <v>186</v>
      </c>
      <c r="G16" s="52">
        <v>88</v>
      </c>
      <c r="H16" s="45">
        <v>29.5</v>
      </c>
      <c r="I16">
        <v>13</v>
      </c>
      <c r="P16" s="52" t="s">
        <v>34</v>
      </c>
      <c r="Q16">
        <v>14</v>
      </c>
      <c r="R16">
        <v>10</v>
      </c>
      <c r="S16" t="s">
        <v>32</v>
      </c>
      <c r="T16" t="s">
        <v>32</v>
      </c>
      <c r="U16">
        <v>8</v>
      </c>
      <c r="V16" t="s">
        <v>32</v>
      </c>
      <c r="W16">
        <v>7</v>
      </c>
      <c r="X16">
        <v>7</v>
      </c>
      <c r="Y16">
        <v>12</v>
      </c>
      <c r="Z16">
        <v>11</v>
      </c>
      <c r="AA16">
        <v>69</v>
      </c>
      <c r="AB16">
        <v>96</v>
      </c>
      <c r="AC16" t="s">
        <v>41</v>
      </c>
      <c r="AD16" s="52">
        <v>5</v>
      </c>
    </row>
    <row r="17" spans="1:32" x14ac:dyDescent="0.25">
      <c r="A17" t="s">
        <v>49</v>
      </c>
      <c r="B17" s="52">
        <v>66</v>
      </c>
      <c r="C17" s="45">
        <v>15</v>
      </c>
      <c r="D17">
        <v>7</v>
      </c>
      <c r="F17" t="s">
        <v>242</v>
      </c>
      <c r="G17" s="52" t="s">
        <v>45</v>
      </c>
      <c r="H17" s="45">
        <v>30.1</v>
      </c>
      <c r="I17">
        <v>12</v>
      </c>
      <c r="P17" s="52" t="s">
        <v>35</v>
      </c>
      <c r="Q17">
        <v>7</v>
      </c>
      <c r="R17">
        <v>6</v>
      </c>
      <c r="S17" t="s">
        <v>32</v>
      </c>
      <c r="T17" t="s">
        <v>32</v>
      </c>
      <c r="U17" t="s">
        <v>32</v>
      </c>
      <c r="V17" t="s">
        <v>32</v>
      </c>
      <c r="W17">
        <v>9</v>
      </c>
      <c r="X17" t="s">
        <v>32</v>
      </c>
      <c r="Y17">
        <v>5</v>
      </c>
      <c r="Z17" t="s">
        <v>32</v>
      </c>
      <c r="AA17">
        <v>27</v>
      </c>
      <c r="AD17" s="52"/>
    </row>
    <row r="18" spans="1:32" x14ac:dyDescent="0.25">
      <c r="A18" s="55" t="s">
        <v>291</v>
      </c>
      <c r="B18" s="54" t="s">
        <v>43</v>
      </c>
      <c r="C18" s="45">
        <v>15.1</v>
      </c>
      <c r="D18">
        <v>6</v>
      </c>
      <c r="F18" t="s">
        <v>102</v>
      </c>
      <c r="G18" s="52" t="s">
        <v>35</v>
      </c>
      <c r="H18" s="45">
        <v>32.4</v>
      </c>
      <c r="I18">
        <v>6</v>
      </c>
      <c r="P18" s="52" t="s">
        <v>45</v>
      </c>
      <c r="Q18" t="s">
        <v>32</v>
      </c>
      <c r="R18">
        <v>12</v>
      </c>
      <c r="S18">
        <v>20</v>
      </c>
      <c r="T18" t="s">
        <v>32</v>
      </c>
      <c r="U18" t="s">
        <v>32</v>
      </c>
      <c r="V18">
        <v>11</v>
      </c>
      <c r="W18" t="s">
        <v>32</v>
      </c>
      <c r="X18" t="s">
        <v>32</v>
      </c>
      <c r="Y18" t="s">
        <v>32</v>
      </c>
      <c r="Z18">
        <v>16</v>
      </c>
      <c r="AA18">
        <v>59</v>
      </c>
      <c r="AB18">
        <v>59</v>
      </c>
      <c r="AC18" s="55" t="s">
        <v>488</v>
      </c>
      <c r="AD18" s="54" t="s">
        <v>487</v>
      </c>
    </row>
    <row r="19" spans="1:32" x14ac:dyDescent="0.25">
      <c r="A19" t="s">
        <v>184</v>
      </c>
      <c r="B19" s="52">
        <v>88</v>
      </c>
      <c r="C19" s="45">
        <v>15.4</v>
      </c>
      <c r="D19">
        <v>5</v>
      </c>
      <c r="F19" t="s">
        <v>51</v>
      </c>
      <c r="G19" s="52">
        <v>66</v>
      </c>
      <c r="H19" s="45">
        <v>33.4</v>
      </c>
      <c r="I19">
        <v>4</v>
      </c>
      <c r="P19" s="52" t="s">
        <v>46</v>
      </c>
      <c r="Q19" t="s">
        <v>32</v>
      </c>
      <c r="R19" t="s">
        <v>32</v>
      </c>
      <c r="S19" t="s">
        <v>32</v>
      </c>
      <c r="T19" t="s">
        <v>32</v>
      </c>
      <c r="U19" t="s">
        <v>32</v>
      </c>
      <c r="V19" t="s">
        <v>32</v>
      </c>
      <c r="W19" t="s">
        <v>32</v>
      </c>
      <c r="X19" t="s">
        <v>32</v>
      </c>
      <c r="Y19" t="s">
        <v>32</v>
      </c>
      <c r="Z19" t="s">
        <v>32</v>
      </c>
      <c r="AA19">
        <v>0</v>
      </c>
    </row>
    <row r="20" spans="1:32" x14ac:dyDescent="0.25">
      <c r="A20" t="s">
        <v>95</v>
      </c>
      <c r="B20" s="52">
        <v>77</v>
      </c>
      <c r="C20" s="45">
        <v>16.399999999999999</v>
      </c>
      <c r="D20">
        <v>0</v>
      </c>
      <c r="P20" s="32" t="s">
        <v>27</v>
      </c>
    </row>
    <row r="21" spans="1:32" x14ac:dyDescent="0.25">
      <c r="F21" t="s">
        <v>32</v>
      </c>
      <c r="I21" t="s">
        <v>32</v>
      </c>
      <c r="P21" s="32" t="s">
        <v>21</v>
      </c>
      <c r="Q21" s="32">
        <v>100</v>
      </c>
      <c r="R21" s="32">
        <v>200</v>
      </c>
      <c r="S21" s="32">
        <v>300</v>
      </c>
      <c r="T21" s="32">
        <v>800</v>
      </c>
      <c r="U21" s="32">
        <v>1500</v>
      </c>
      <c r="V21" s="32" t="s">
        <v>8</v>
      </c>
      <c r="W21" s="32" t="s">
        <v>15</v>
      </c>
      <c r="X21" s="32" t="s">
        <v>16</v>
      </c>
      <c r="Y21" s="32" t="s">
        <v>17</v>
      </c>
      <c r="Z21" s="32" t="s">
        <v>12</v>
      </c>
      <c r="AA21" s="32" t="s">
        <v>13</v>
      </c>
      <c r="AB21" s="32" t="s">
        <v>14</v>
      </c>
      <c r="AC21" s="56" t="s">
        <v>30</v>
      </c>
      <c r="AD21" s="32" t="s">
        <v>19</v>
      </c>
      <c r="AE21" s="32" t="s">
        <v>20</v>
      </c>
      <c r="AF21" s="32" t="s">
        <v>33</v>
      </c>
    </row>
    <row r="22" spans="1:32" x14ac:dyDescent="0.25">
      <c r="A22" s="32" t="s">
        <v>6</v>
      </c>
      <c r="F22" s="32" t="s">
        <v>7</v>
      </c>
      <c r="K22" s="32" t="s">
        <v>8</v>
      </c>
      <c r="P22" s="52">
        <v>2</v>
      </c>
      <c r="Q22">
        <v>11</v>
      </c>
      <c r="R22">
        <v>17</v>
      </c>
      <c r="S22">
        <v>21</v>
      </c>
      <c r="T22">
        <v>17</v>
      </c>
      <c r="U22">
        <v>12</v>
      </c>
      <c r="V22">
        <v>17</v>
      </c>
      <c r="W22">
        <v>14</v>
      </c>
      <c r="X22">
        <v>8</v>
      </c>
      <c r="Y22">
        <v>10</v>
      </c>
      <c r="Z22">
        <v>15</v>
      </c>
      <c r="AA22">
        <v>14</v>
      </c>
      <c r="AB22">
        <v>15</v>
      </c>
      <c r="AC22" s="52">
        <v>171</v>
      </c>
      <c r="AD22">
        <v>298</v>
      </c>
      <c r="AE22" t="s">
        <v>23</v>
      </c>
      <c r="AF22">
        <v>2</v>
      </c>
    </row>
    <row r="23" spans="1:32" x14ac:dyDescent="0.25">
      <c r="A23" s="39" t="s">
        <v>0</v>
      </c>
      <c r="B23" s="39" t="s">
        <v>3</v>
      </c>
      <c r="C23" s="39" t="s">
        <v>1</v>
      </c>
      <c r="D23" s="39" t="s">
        <v>2</v>
      </c>
      <c r="F23" s="39" t="s">
        <v>0</v>
      </c>
      <c r="G23" s="39" t="s">
        <v>3</v>
      </c>
      <c r="H23" s="39" t="s">
        <v>1</v>
      </c>
      <c r="I23" s="39" t="s">
        <v>2</v>
      </c>
      <c r="K23" s="39" t="s">
        <v>0</v>
      </c>
      <c r="L23" s="39" t="s">
        <v>3</v>
      </c>
      <c r="M23" s="39" t="s">
        <v>1</v>
      </c>
      <c r="N23" s="39" t="s">
        <v>2</v>
      </c>
      <c r="O23" s="39"/>
      <c r="P23" s="52">
        <v>22</v>
      </c>
      <c r="Q23">
        <v>13</v>
      </c>
      <c r="R23">
        <v>11</v>
      </c>
      <c r="S23">
        <v>14</v>
      </c>
      <c r="T23">
        <v>12</v>
      </c>
      <c r="U23" t="s">
        <v>481</v>
      </c>
      <c r="V23" t="s">
        <v>32</v>
      </c>
      <c r="W23">
        <v>12</v>
      </c>
      <c r="X23">
        <v>10</v>
      </c>
      <c r="Y23">
        <v>11</v>
      </c>
      <c r="Z23">
        <v>17</v>
      </c>
      <c r="AA23">
        <v>10</v>
      </c>
      <c r="AB23">
        <v>17</v>
      </c>
      <c r="AC23" s="52">
        <v>127</v>
      </c>
    </row>
    <row r="24" spans="1:32" x14ac:dyDescent="0.25">
      <c r="A24" t="s">
        <v>241</v>
      </c>
      <c r="B24" s="52" t="s">
        <v>45</v>
      </c>
      <c r="C24" s="46" t="s">
        <v>401</v>
      </c>
      <c r="D24">
        <v>20</v>
      </c>
      <c r="F24" t="s">
        <v>91</v>
      </c>
      <c r="G24" s="52">
        <v>7</v>
      </c>
      <c r="H24" s="52" t="s">
        <v>386</v>
      </c>
      <c r="I24">
        <v>20</v>
      </c>
      <c r="K24" t="s">
        <v>23</v>
      </c>
      <c r="L24" s="52">
        <v>2</v>
      </c>
      <c r="M24">
        <v>56.2</v>
      </c>
      <c r="N24">
        <v>15</v>
      </c>
      <c r="P24" s="52">
        <v>5</v>
      </c>
      <c r="Q24">
        <v>8</v>
      </c>
      <c r="R24" t="s">
        <v>32</v>
      </c>
      <c r="S24">
        <v>3</v>
      </c>
      <c r="T24" t="s">
        <v>32</v>
      </c>
      <c r="U24">
        <v>12</v>
      </c>
      <c r="V24" t="s">
        <v>32</v>
      </c>
      <c r="W24">
        <v>6</v>
      </c>
      <c r="X24" t="s">
        <v>32</v>
      </c>
      <c r="Y24" t="s">
        <v>32</v>
      </c>
      <c r="Z24" t="s">
        <v>32</v>
      </c>
      <c r="AA24" t="s">
        <v>32</v>
      </c>
      <c r="AB24">
        <v>11</v>
      </c>
      <c r="AC24" s="52">
        <v>40</v>
      </c>
      <c r="AD24">
        <v>54</v>
      </c>
      <c r="AE24" t="s">
        <v>40</v>
      </c>
      <c r="AF24">
        <v>6</v>
      </c>
    </row>
    <row r="25" spans="1:32" x14ac:dyDescent="0.25">
      <c r="A25" t="s">
        <v>187</v>
      </c>
      <c r="B25" s="52">
        <v>8</v>
      </c>
      <c r="C25" s="46" t="s">
        <v>402</v>
      </c>
      <c r="D25">
        <v>17</v>
      </c>
      <c r="F25" t="s">
        <v>189</v>
      </c>
      <c r="G25" s="52">
        <v>8</v>
      </c>
      <c r="H25" s="52" t="s">
        <v>387</v>
      </c>
      <c r="I25">
        <v>18</v>
      </c>
      <c r="K25" t="s">
        <v>22</v>
      </c>
      <c r="L25" s="52">
        <v>6</v>
      </c>
      <c r="M25">
        <v>59.2</v>
      </c>
      <c r="N25">
        <v>11</v>
      </c>
      <c r="P25" s="52">
        <v>55</v>
      </c>
      <c r="Q25" t="s">
        <v>32</v>
      </c>
      <c r="R25">
        <v>14</v>
      </c>
      <c r="S25">
        <v>0</v>
      </c>
      <c r="T25" t="s">
        <v>32</v>
      </c>
      <c r="U25">
        <v>0</v>
      </c>
      <c r="V25" t="s">
        <v>32</v>
      </c>
      <c r="W25" t="s">
        <v>32</v>
      </c>
      <c r="X25" t="s">
        <v>32</v>
      </c>
      <c r="Y25" t="s">
        <v>32</v>
      </c>
      <c r="Z25" t="s">
        <v>32</v>
      </c>
      <c r="AA25" t="s">
        <v>32</v>
      </c>
      <c r="AB25" t="s">
        <v>32</v>
      </c>
      <c r="AC25" s="52">
        <v>14</v>
      </c>
    </row>
    <row r="26" spans="1:32" x14ac:dyDescent="0.25">
      <c r="A26" t="s">
        <v>90</v>
      </c>
      <c r="B26" s="52">
        <v>7</v>
      </c>
      <c r="C26" s="46" t="s">
        <v>403</v>
      </c>
      <c r="D26">
        <v>15</v>
      </c>
      <c r="F26" t="s">
        <v>216</v>
      </c>
      <c r="G26" s="52">
        <v>2</v>
      </c>
      <c r="H26" s="52" t="s">
        <v>388</v>
      </c>
      <c r="I26">
        <v>16</v>
      </c>
      <c r="K26" t="s">
        <v>36</v>
      </c>
      <c r="L26" s="52">
        <v>8</v>
      </c>
      <c r="M26">
        <v>59.5</v>
      </c>
      <c r="N26">
        <v>11</v>
      </c>
      <c r="P26" s="52">
        <v>6</v>
      </c>
      <c r="Q26">
        <v>15</v>
      </c>
      <c r="R26">
        <v>15</v>
      </c>
      <c r="S26" t="s">
        <v>32</v>
      </c>
      <c r="T26" t="s">
        <v>32</v>
      </c>
      <c r="U26">
        <v>2</v>
      </c>
      <c r="V26">
        <v>15</v>
      </c>
      <c r="W26">
        <v>17</v>
      </c>
      <c r="X26" t="s">
        <v>32</v>
      </c>
      <c r="Y26" t="s">
        <v>32</v>
      </c>
      <c r="Z26">
        <v>18</v>
      </c>
      <c r="AA26">
        <v>12</v>
      </c>
      <c r="AB26">
        <v>13</v>
      </c>
      <c r="AC26" s="52">
        <v>107</v>
      </c>
      <c r="AD26">
        <v>172</v>
      </c>
      <c r="AE26" t="s">
        <v>22</v>
      </c>
      <c r="AF26">
        <v>4</v>
      </c>
    </row>
    <row r="27" spans="1:32" x14ac:dyDescent="0.25">
      <c r="A27" t="s">
        <v>214</v>
      </c>
      <c r="B27" s="52">
        <v>2</v>
      </c>
      <c r="C27" s="46" t="s">
        <v>404</v>
      </c>
      <c r="D27">
        <v>15</v>
      </c>
      <c r="F27" t="s">
        <v>364</v>
      </c>
      <c r="G27" s="52">
        <v>119</v>
      </c>
      <c r="H27" s="52" t="s">
        <v>389</v>
      </c>
      <c r="I27">
        <v>16</v>
      </c>
      <c r="K27" t="s">
        <v>41</v>
      </c>
      <c r="L27" s="52" t="s">
        <v>34</v>
      </c>
      <c r="M27">
        <v>61.4</v>
      </c>
      <c r="N27">
        <v>8</v>
      </c>
      <c r="P27" s="52">
        <v>66</v>
      </c>
      <c r="Q27" t="s">
        <v>32</v>
      </c>
      <c r="R27">
        <v>10</v>
      </c>
      <c r="S27" t="s">
        <v>32</v>
      </c>
      <c r="T27" t="s">
        <v>32</v>
      </c>
      <c r="U27">
        <v>15</v>
      </c>
      <c r="V27" t="s">
        <v>32</v>
      </c>
      <c r="W27">
        <v>16</v>
      </c>
      <c r="X27">
        <v>7</v>
      </c>
      <c r="Y27" t="s">
        <v>32</v>
      </c>
      <c r="Z27">
        <v>11</v>
      </c>
      <c r="AA27">
        <v>6</v>
      </c>
      <c r="AB27" t="s">
        <v>32</v>
      </c>
      <c r="AC27" s="52">
        <v>65</v>
      </c>
      <c r="AE27" t="s">
        <v>38</v>
      </c>
    </row>
    <row r="28" spans="1:32" x14ac:dyDescent="0.25">
      <c r="A28" t="s">
        <v>52</v>
      </c>
      <c r="B28" s="52">
        <v>6</v>
      </c>
      <c r="C28" s="46" t="s">
        <v>405</v>
      </c>
      <c r="D28">
        <v>14</v>
      </c>
      <c r="F28" t="s">
        <v>365</v>
      </c>
      <c r="G28" s="52">
        <v>120</v>
      </c>
      <c r="H28" s="52" t="s">
        <v>390</v>
      </c>
      <c r="I28">
        <v>15</v>
      </c>
      <c r="K28" t="s">
        <v>32</v>
      </c>
      <c r="N28" t="s">
        <v>32</v>
      </c>
      <c r="P28" s="52">
        <v>7</v>
      </c>
      <c r="Q28">
        <v>13</v>
      </c>
      <c r="R28">
        <v>21</v>
      </c>
      <c r="S28">
        <v>23</v>
      </c>
      <c r="T28">
        <v>10</v>
      </c>
      <c r="U28" t="s">
        <v>32</v>
      </c>
      <c r="V28">
        <v>17</v>
      </c>
      <c r="W28">
        <v>16</v>
      </c>
      <c r="X28">
        <v>14</v>
      </c>
      <c r="Y28">
        <v>12</v>
      </c>
      <c r="Z28">
        <v>15</v>
      </c>
      <c r="AA28">
        <v>15</v>
      </c>
      <c r="AB28">
        <v>3</v>
      </c>
      <c r="AC28" s="52">
        <v>159</v>
      </c>
      <c r="AD28">
        <v>231</v>
      </c>
      <c r="AE28" t="s">
        <v>37</v>
      </c>
      <c r="AF28">
        <v>3</v>
      </c>
    </row>
    <row r="29" spans="1:32" x14ac:dyDescent="0.25">
      <c r="A29" t="s">
        <v>188</v>
      </c>
      <c r="B29" s="52">
        <v>88</v>
      </c>
      <c r="C29" s="46" t="s">
        <v>406</v>
      </c>
      <c r="D29">
        <v>10</v>
      </c>
      <c r="F29" t="s">
        <v>217</v>
      </c>
      <c r="G29" s="52">
        <v>22</v>
      </c>
      <c r="H29" s="52" t="s">
        <v>391</v>
      </c>
      <c r="I29">
        <v>12</v>
      </c>
      <c r="K29" t="s">
        <v>32</v>
      </c>
      <c r="N29" t="s">
        <v>32</v>
      </c>
      <c r="P29" s="52">
        <v>77</v>
      </c>
      <c r="Q29">
        <v>16</v>
      </c>
      <c r="R29">
        <v>9</v>
      </c>
      <c r="S29">
        <v>10</v>
      </c>
      <c r="T29">
        <v>11</v>
      </c>
      <c r="U29" t="s">
        <v>32</v>
      </c>
      <c r="V29" t="s">
        <v>32</v>
      </c>
      <c r="W29" t="s">
        <v>32</v>
      </c>
      <c r="X29">
        <v>9</v>
      </c>
      <c r="Y29" t="s">
        <v>32</v>
      </c>
      <c r="Z29" t="s">
        <v>32</v>
      </c>
      <c r="AA29">
        <v>17</v>
      </c>
      <c r="AB29" t="s">
        <v>32</v>
      </c>
      <c r="AC29" s="52">
        <v>72</v>
      </c>
    </row>
    <row r="30" spans="1:32" x14ac:dyDescent="0.25">
      <c r="A30" t="s">
        <v>215</v>
      </c>
      <c r="B30" s="52">
        <v>22</v>
      </c>
      <c r="C30" s="46" t="s">
        <v>407</v>
      </c>
      <c r="D30">
        <v>9</v>
      </c>
      <c r="F30" t="s">
        <v>110</v>
      </c>
      <c r="G30" s="52">
        <v>55</v>
      </c>
      <c r="H30" s="52" t="s">
        <v>392</v>
      </c>
      <c r="I30">
        <v>11</v>
      </c>
      <c r="K30" t="s">
        <v>32</v>
      </c>
      <c r="N30" t="s">
        <v>32</v>
      </c>
      <c r="P30" s="52">
        <v>8</v>
      </c>
      <c r="Q30">
        <v>8</v>
      </c>
      <c r="R30">
        <v>17</v>
      </c>
      <c r="S30">
        <v>21</v>
      </c>
      <c r="T30">
        <v>18</v>
      </c>
      <c r="U30">
        <v>20</v>
      </c>
      <c r="V30">
        <v>16</v>
      </c>
      <c r="W30">
        <v>11</v>
      </c>
      <c r="X30">
        <v>7</v>
      </c>
      <c r="Y30">
        <v>13</v>
      </c>
      <c r="Z30">
        <v>23</v>
      </c>
      <c r="AA30">
        <v>10</v>
      </c>
      <c r="AB30">
        <v>13</v>
      </c>
      <c r="AC30" s="52">
        <v>177</v>
      </c>
      <c r="AD30">
        <v>326</v>
      </c>
      <c r="AE30" t="s">
        <v>36</v>
      </c>
      <c r="AF30">
        <v>1</v>
      </c>
    </row>
    <row r="31" spans="1:32" x14ac:dyDescent="0.25">
      <c r="A31" t="s">
        <v>288</v>
      </c>
      <c r="B31" s="52" t="s">
        <v>42</v>
      </c>
      <c r="C31" s="46" t="s">
        <v>408</v>
      </c>
      <c r="D31">
        <v>8</v>
      </c>
      <c r="F31" t="s">
        <v>92</v>
      </c>
      <c r="G31" s="52">
        <v>77</v>
      </c>
      <c r="H31" s="52" t="s">
        <v>393</v>
      </c>
      <c r="I31">
        <v>11</v>
      </c>
      <c r="K31" t="s">
        <v>32</v>
      </c>
      <c r="N31" t="s">
        <v>32</v>
      </c>
      <c r="P31" s="52">
        <v>88</v>
      </c>
      <c r="Q31">
        <v>11</v>
      </c>
      <c r="R31">
        <v>16</v>
      </c>
      <c r="S31">
        <v>19</v>
      </c>
      <c r="T31">
        <v>14</v>
      </c>
      <c r="U31">
        <v>18</v>
      </c>
      <c r="V31" t="s">
        <v>32</v>
      </c>
      <c r="W31" t="s">
        <v>32</v>
      </c>
      <c r="X31">
        <v>8</v>
      </c>
      <c r="Y31">
        <v>15</v>
      </c>
      <c r="Z31">
        <v>17</v>
      </c>
      <c r="AA31">
        <v>15</v>
      </c>
      <c r="AB31">
        <v>16</v>
      </c>
      <c r="AC31" s="52">
        <v>149</v>
      </c>
    </row>
    <row r="32" spans="1:32" x14ac:dyDescent="0.25">
      <c r="A32" t="s">
        <v>53</v>
      </c>
      <c r="B32" s="52">
        <v>66</v>
      </c>
      <c r="C32" s="46" t="s">
        <v>410</v>
      </c>
      <c r="D32">
        <v>7</v>
      </c>
      <c r="F32" t="s">
        <v>366</v>
      </c>
      <c r="G32" s="52">
        <v>114</v>
      </c>
      <c r="H32" s="52" t="s">
        <v>394</v>
      </c>
      <c r="I32">
        <v>11</v>
      </c>
      <c r="K32" t="s">
        <v>32</v>
      </c>
      <c r="N32" t="s">
        <v>32</v>
      </c>
      <c r="P32" s="52" t="s">
        <v>45</v>
      </c>
      <c r="Q32" t="s">
        <v>32</v>
      </c>
      <c r="R32" t="s">
        <v>32</v>
      </c>
      <c r="S32" t="s">
        <v>32</v>
      </c>
      <c r="T32" t="s">
        <v>32</v>
      </c>
      <c r="U32" t="s">
        <v>32</v>
      </c>
      <c r="V32" t="s">
        <v>32</v>
      </c>
      <c r="W32" t="s">
        <v>32</v>
      </c>
      <c r="X32" t="s">
        <v>32</v>
      </c>
      <c r="Y32">
        <v>1</v>
      </c>
      <c r="Z32" t="s">
        <v>32</v>
      </c>
      <c r="AA32" t="s">
        <v>32</v>
      </c>
      <c r="AB32" t="s">
        <v>32</v>
      </c>
      <c r="AC32" s="52">
        <v>1</v>
      </c>
      <c r="AD32">
        <v>1</v>
      </c>
      <c r="AE32" t="s">
        <v>240</v>
      </c>
      <c r="AF32">
        <v>7</v>
      </c>
    </row>
    <row r="33" spans="1:33" x14ac:dyDescent="0.25">
      <c r="A33" t="s">
        <v>289</v>
      </c>
      <c r="B33" s="52" t="s">
        <v>43</v>
      </c>
      <c r="C33" s="46" t="s">
        <v>409</v>
      </c>
      <c r="D33">
        <v>0</v>
      </c>
      <c r="F33" t="s">
        <v>367</v>
      </c>
      <c r="G33" s="52">
        <v>118</v>
      </c>
      <c r="H33" s="52" t="s">
        <v>395</v>
      </c>
      <c r="I33">
        <v>8</v>
      </c>
      <c r="K33" t="s">
        <v>32</v>
      </c>
      <c r="N33" t="s">
        <v>32</v>
      </c>
      <c r="P33" s="52" t="s">
        <v>46</v>
      </c>
      <c r="Q33" t="s">
        <v>32</v>
      </c>
      <c r="R33" t="s">
        <v>32</v>
      </c>
      <c r="S33" t="s">
        <v>32</v>
      </c>
      <c r="T33" t="s">
        <v>32</v>
      </c>
      <c r="U33" t="s">
        <v>32</v>
      </c>
      <c r="V33" t="s">
        <v>32</v>
      </c>
      <c r="W33" t="s">
        <v>32</v>
      </c>
      <c r="X33" t="s">
        <v>32</v>
      </c>
      <c r="Y33" t="s">
        <v>32</v>
      </c>
      <c r="Z33" t="s">
        <v>32</v>
      </c>
      <c r="AA33" t="s">
        <v>32</v>
      </c>
      <c r="AB33" t="s">
        <v>32</v>
      </c>
      <c r="AC33" s="52">
        <v>0</v>
      </c>
    </row>
    <row r="34" spans="1:33" x14ac:dyDescent="0.25">
      <c r="C34" s="46"/>
      <c r="F34" t="s">
        <v>190</v>
      </c>
      <c r="G34" s="52">
        <v>88</v>
      </c>
      <c r="H34" s="52" t="s">
        <v>396</v>
      </c>
      <c r="I34">
        <v>5</v>
      </c>
      <c r="K34" t="s">
        <v>32</v>
      </c>
      <c r="N34" t="s">
        <v>32</v>
      </c>
      <c r="P34" s="52" t="s">
        <v>42</v>
      </c>
      <c r="Q34">
        <v>15</v>
      </c>
      <c r="R34">
        <v>5</v>
      </c>
      <c r="S34" t="s">
        <v>32</v>
      </c>
      <c r="T34" t="s">
        <v>32</v>
      </c>
      <c r="U34">
        <v>7</v>
      </c>
      <c r="V34" t="s">
        <v>32</v>
      </c>
      <c r="W34">
        <v>11</v>
      </c>
      <c r="X34">
        <v>5</v>
      </c>
      <c r="Y34" t="s">
        <v>32</v>
      </c>
      <c r="Z34">
        <v>12</v>
      </c>
      <c r="AA34">
        <v>8</v>
      </c>
      <c r="AB34" t="s">
        <v>32</v>
      </c>
      <c r="AC34" s="52">
        <v>63</v>
      </c>
      <c r="AD34">
        <v>100</v>
      </c>
      <c r="AE34" t="s">
        <v>44</v>
      </c>
      <c r="AF34">
        <v>5</v>
      </c>
    </row>
    <row r="35" spans="1:33" x14ac:dyDescent="0.25">
      <c r="C35" s="46"/>
      <c r="F35" t="s">
        <v>54</v>
      </c>
      <c r="G35" s="52">
        <v>6</v>
      </c>
      <c r="H35" s="52" t="s">
        <v>397</v>
      </c>
      <c r="I35">
        <v>2</v>
      </c>
      <c r="K35" t="s">
        <v>32</v>
      </c>
      <c r="N35" t="s">
        <v>32</v>
      </c>
      <c r="P35" s="52" t="s">
        <v>43</v>
      </c>
      <c r="Q35" t="s">
        <v>32</v>
      </c>
      <c r="R35">
        <v>12</v>
      </c>
      <c r="S35" t="s">
        <v>32</v>
      </c>
      <c r="T35" t="s">
        <v>32</v>
      </c>
      <c r="U35" t="s">
        <v>32</v>
      </c>
      <c r="V35" t="s">
        <v>32</v>
      </c>
      <c r="W35">
        <v>11</v>
      </c>
      <c r="X35">
        <v>0</v>
      </c>
      <c r="Y35" t="s">
        <v>32</v>
      </c>
      <c r="Z35">
        <v>14</v>
      </c>
      <c r="AA35" t="s">
        <v>32</v>
      </c>
      <c r="AB35" t="s">
        <v>32</v>
      </c>
      <c r="AC35" s="52">
        <v>37</v>
      </c>
    </row>
    <row r="36" spans="1:33" x14ac:dyDescent="0.25">
      <c r="A36" t="s">
        <v>32</v>
      </c>
      <c r="D36" t="s">
        <v>32</v>
      </c>
      <c r="F36" t="s">
        <v>57</v>
      </c>
      <c r="G36" s="52">
        <v>66</v>
      </c>
      <c r="H36" s="52" t="s">
        <v>398</v>
      </c>
      <c r="I36">
        <v>1</v>
      </c>
      <c r="K36" t="s">
        <v>32</v>
      </c>
      <c r="N36" t="s">
        <v>32</v>
      </c>
      <c r="Q36" t="s">
        <v>32</v>
      </c>
      <c r="R36" t="s">
        <v>32</v>
      </c>
      <c r="S36" t="s">
        <v>32</v>
      </c>
      <c r="T36" t="s">
        <v>32</v>
      </c>
      <c r="U36" t="s">
        <v>32</v>
      </c>
      <c r="V36" t="s">
        <v>32</v>
      </c>
      <c r="W36" t="s">
        <v>32</v>
      </c>
      <c r="X36" t="s">
        <v>32</v>
      </c>
      <c r="Y36" t="s">
        <v>32</v>
      </c>
      <c r="Z36" t="s">
        <v>32</v>
      </c>
      <c r="AA36" t="s">
        <v>32</v>
      </c>
      <c r="AB36" t="s">
        <v>32</v>
      </c>
    </row>
    <row r="37" spans="1:33" x14ac:dyDescent="0.25">
      <c r="F37" t="s">
        <v>347</v>
      </c>
      <c r="G37" s="52">
        <v>5</v>
      </c>
      <c r="H37" s="52" t="s">
        <v>399</v>
      </c>
      <c r="I37">
        <v>0</v>
      </c>
      <c r="AD37" s="32"/>
    </row>
    <row r="38" spans="1:33" x14ac:dyDescent="0.25">
      <c r="F38" t="s">
        <v>290</v>
      </c>
      <c r="G38" s="52" t="s">
        <v>42</v>
      </c>
      <c r="H38" s="52" t="s">
        <v>400</v>
      </c>
      <c r="I38">
        <v>0</v>
      </c>
    </row>
    <row r="39" spans="1:33" ht="13.8" thickBot="1" x14ac:dyDescent="0.3">
      <c r="A39" s="32" t="s">
        <v>26</v>
      </c>
    </row>
    <row r="40" spans="1:33" x14ac:dyDescent="0.25">
      <c r="A40" s="32" t="s">
        <v>9</v>
      </c>
      <c r="F40" s="32" t="s">
        <v>10</v>
      </c>
      <c r="P40" s="32" t="s">
        <v>28</v>
      </c>
      <c r="AE40" s="33" t="s">
        <v>504</v>
      </c>
      <c r="AF40" s="47"/>
      <c r="AG40" s="48"/>
    </row>
    <row r="41" spans="1:33" x14ac:dyDescent="0.25">
      <c r="A41" s="39" t="s">
        <v>0</v>
      </c>
      <c r="B41" s="39" t="s">
        <v>3</v>
      </c>
      <c r="C41" s="39" t="s">
        <v>1</v>
      </c>
      <c r="D41" s="39" t="s">
        <v>2</v>
      </c>
      <c r="E41" s="39"/>
      <c r="F41" s="39" t="s">
        <v>0</v>
      </c>
      <c r="G41" s="39" t="s">
        <v>3</v>
      </c>
      <c r="H41" s="39" t="s">
        <v>1</v>
      </c>
      <c r="I41" s="39" t="s">
        <v>2</v>
      </c>
      <c r="P41" s="32" t="s">
        <v>21</v>
      </c>
      <c r="Q41" s="32">
        <v>100</v>
      </c>
      <c r="R41" s="32">
        <v>200</v>
      </c>
      <c r="S41" s="32">
        <v>800</v>
      </c>
      <c r="T41" s="32">
        <v>1500</v>
      </c>
      <c r="U41" s="32" t="s">
        <v>8</v>
      </c>
      <c r="V41" s="32" t="s">
        <v>15</v>
      </c>
      <c r="W41" s="32" t="s">
        <v>16</v>
      </c>
      <c r="X41" s="32" t="s">
        <v>12</v>
      </c>
      <c r="Y41" s="32" t="s">
        <v>13</v>
      </c>
      <c r="Z41" s="32" t="s">
        <v>14</v>
      </c>
      <c r="AA41" s="32" t="s">
        <v>30</v>
      </c>
      <c r="AB41" s="32" t="s">
        <v>19</v>
      </c>
      <c r="AC41" s="32" t="s">
        <v>20</v>
      </c>
      <c r="AD41" s="32" t="s">
        <v>31</v>
      </c>
      <c r="AE41" s="36" t="s">
        <v>20</v>
      </c>
      <c r="AF41" s="40"/>
      <c r="AG41" s="41"/>
    </row>
    <row r="42" spans="1:33" x14ac:dyDescent="0.25">
      <c r="A42" t="s">
        <v>191</v>
      </c>
      <c r="B42" s="52">
        <v>88</v>
      </c>
      <c r="C42" s="49">
        <v>1.44</v>
      </c>
      <c r="D42">
        <v>18</v>
      </c>
      <c r="F42" t="s">
        <v>210</v>
      </c>
      <c r="G42" s="52">
        <v>2</v>
      </c>
      <c r="H42" s="49">
        <v>5.1100000000000003</v>
      </c>
      <c r="I42">
        <v>23</v>
      </c>
      <c r="P42" s="52">
        <v>1</v>
      </c>
      <c r="Q42">
        <v>15</v>
      </c>
      <c r="R42">
        <v>12</v>
      </c>
      <c r="S42">
        <v>15</v>
      </c>
      <c r="T42">
        <v>13</v>
      </c>
      <c r="U42">
        <v>14</v>
      </c>
      <c r="V42">
        <v>17</v>
      </c>
      <c r="W42">
        <v>10</v>
      </c>
      <c r="X42">
        <v>10</v>
      </c>
      <c r="Y42">
        <v>12</v>
      </c>
      <c r="Z42">
        <v>4</v>
      </c>
      <c r="AA42">
        <v>122</v>
      </c>
      <c r="AB42">
        <v>191</v>
      </c>
      <c r="AC42" s="55" t="s">
        <v>491</v>
      </c>
      <c r="AD42" s="54">
        <v>4</v>
      </c>
      <c r="AE42" s="57" t="s">
        <v>25</v>
      </c>
      <c r="AF42" s="60">
        <v>507</v>
      </c>
      <c r="AG42" s="41"/>
    </row>
    <row r="43" spans="1:33" x14ac:dyDescent="0.25">
      <c r="A43" t="s">
        <v>287</v>
      </c>
      <c r="B43" s="52" t="s">
        <v>42</v>
      </c>
      <c r="C43">
        <v>1.32</v>
      </c>
      <c r="D43">
        <v>14</v>
      </c>
      <c r="F43" t="s">
        <v>322</v>
      </c>
      <c r="G43" s="52">
        <v>7</v>
      </c>
      <c r="H43" s="49">
        <v>4.33</v>
      </c>
      <c r="I43">
        <v>15</v>
      </c>
      <c r="P43" s="52">
        <v>11</v>
      </c>
      <c r="Q43">
        <v>11</v>
      </c>
      <c r="R43">
        <v>8</v>
      </c>
      <c r="S43">
        <v>10</v>
      </c>
      <c r="T43">
        <v>8</v>
      </c>
      <c r="U43" t="s">
        <v>32</v>
      </c>
      <c r="V43">
        <v>13</v>
      </c>
      <c r="W43">
        <v>8</v>
      </c>
      <c r="X43" t="s">
        <v>32</v>
      </c>
      <c r="Y43" t="s">
        <v>32</v>
      </c>
      <c r="Z43">
        <v>11</v>
      </c>
      <c r="AA43">
        <v>69</v>
      </c>
      <c r="AD43" s="52"/>
      <c r="AE43" s="57" t="s">
        <v>23</v>
      </c>
      <c r="AF43" s="40">
        <v>448</v>
      </c>
      <c r="AG43" s="41"/>
    </row>
    <row r="44" spans="1:33" x14ac:dyDescent="0.25">
      <c r="A44" t="s">
        <v>111</v>
      </c>
      <c r="B44" s="52">
        <v>5</v>
      </c>
      <c r="C44" s="49">
        <v>1.26</v>
      </c>
      <c r="D44">
        <v>12</v>
      </c>
      <c r="F44" t="s">
        <v>218</v>
      </c>
      <c r="G44" s="52">
        <v>22</v>
      </c>
      <c r="H44" s="49">
        <v>4.26</v>
      </c>
      <c r="I44">
        <v>14</v>
      </c>
      <c r="P44" s="52">
        <v>2</v>
      </c>
      <c r="Q44">
        <v>14</v>
      </c>
      <c r="R44">
        <v>19</v>
      </c>
      <c r="S44">
        <v>17</v>
      </c>
      <c r="T44">
        <v>19</v>
      </c>
      <c r="U44" t="s">
        <v>32</v>
      </c>
      <c r="V44" t="s">
        <v>32</v>
      </c>
      <c r="W44">
        <v>14</v>
      </c>
      <c r="X44">
        <v>13</v>
      </c>
      <c r="Y44">
        <v>10</v>
      </c>
      <c r="Z44">
        <v>7</v>
      </c>
      <c r="AA44">
        <v>113</v>
      </c>
      <c r="AB44">
        <v>236</v>
      </c>
      <c r="AC44" t="s">
        <v>23</v>
      </c>
      <c r="AD44" s="54" t="s">
        <v>492</v>
      </c>
      <c r="AE44" s="57" t="s">
        <v>39</v>
      </c>
      <c r="AF44" s="40">
        <v>402</v>
      </c>
      <c r="AG44" s="41"/>
    </row>
    <row r="45" spans="1:33" x14ac:dyDescent="0.25">
      <c r="A45" t="s">
        <v>346</v>
      </c>
      <c r="B45" s="52">
        <v>55</v>
      </c>
      <c r="C45">
        <v>1.26</v>
      </c>
      <c r="D45">
        <v>12</v>
      </c>
      <c r="F45" t="s">
        <v>193</v>
      </c>
      <c r="G45" s="52">
        <v>88</v>
      </c>
      <c r="H45" s="49">
        <v>4.1900000000000004</v>
      </c>
      <c r="I45">
        <v>13</v>
      </c>
      <c r="P45" s="52">
        <v>22</v>
      </c>
      <c r="Q45">
        <v>9</v>
      </c>
      <c r="R45">
        <v>17</v>
      </c>
      <c r="S45">
        <v>8</v>
      </c>
      <c r="T45">
        <v>17</v>
      </c>
      <c r="U45">
        <v>14</v>
      </c>
      <c r="V45">
        <v>14</v>
      </c>
      <c r="W45">
        <v>14</v>
      </c>
      <c r="X45">
        <v>8</v>
      </c>
      <c r="Y45">
        <v>13</v>
      </c>
      <c r="Z45">
        <v>9</v>
      </c>
      <c r="AA45">
        <v>123</v>
      </c>
      <c r="AD45" s="52"/>
      <c r="AE45" s="57" t="s">
        <v>493</v>
      </c>
      <c r="AF45" s="58">
        <v>282</v>
      </c>
      <c r="AG45" s="41"/>
    </row>
    <row r="46" spans="1:33" x14ac:dyDescent="0.25">
      <c r="A46" t="s">
        <v>243</v>
      </c>
      <c r="B46" s="52" t="s">
        <v>45</v>
      </c>
      <c r="C46" s="49">
        <v>1.23</v>
      </c>
      <c r="D46">
        <v>11</v>
      </c>
      <c r="F46" t="s">
        <v>104</v>
      </c>
      <c r="G46" s="52" t="s">
        <v>35</v>
      </c>
      <c r="H46" s="49">
        <v>3.74</v>
      </c>
      <c r="I46">
        <v>9</v>
      </c>
      <c r="P46" s="52">
        <v>5</v>
      </c>
      <c r="Q46">
        <v>10</v>
      </c>
      <c r="R46">
        <v>9</v>
      </c>
      <c r="S46">
        <v>1</v>
      </c>
      <c r="T46">
        <v>0</v>
      </c>
      <c r="U46" t="s">
        <v>32</v>
      </c>
      <c r="V46">
        <v>12</v>
      </c>
      <c r="W46">
        <v>7</v>
      </c>
      <c r="X46" t="s">
        <v>32</v>
      </c>
      <c r="Y46" t="s">
        <v>32</v>
      </c>
      <c r="Z46" t="s">
        <v>32</v>
      </c>
      <c r="AA46">
        <v>39</v>
      </c>
      <c r="AB46">
        <v>88</v>
      </c>
      <c r="AC46" t="s">
        <v>24</v>
      </c>
      <c r="AD46" s="52">
        <v>7</v>
      </c>
      <c r="AE46" s="57" t="s">
        <v>494</v>
      </c>
      <c r="AF46" s="60">
        <v>233</v>
      </c>
      <c r="AG46" s="41"/>
    </row>
    <row r="47" spans="1:33" x14ac:dyDescent="0.25">
      <c r="A47" t="s">
        <v>184</v>
      </c>
      <c r="B47" s="52">
        <v>8</v>
      </c>
      <c r="C47" s="49">
        <v>1.2</v>
      </c>
      <c r="D47">
        <v>10</v>
      </c>
      <c r="F47" t="s">
        <v>103</v>
      </c>
      <c r="G47" s="52" t="s">
        <v>34</v>
      </c>
      <c r="H47" s="49">
        <v>3.56</v>
      </c>
      <c r="I47">
        <v>7</v>
      </c>
      <c r="P47" s="52">
        <v>55</v>
      </c>
      <c r="Q47">
        <v>4</v>
      </c>
      <c r="R47">
        <v>16</v>
      </c>
      <c r="S47">
        <v>4</v>
      </c>
      <c r="T47">
        <v>1</v>
      </c>
      <c r="U47">
        <v>12</v>
      </c>
      <c r="V47" t="s">
        <v>32</v>
      </c>
      <c r="W47">
        <v>6</v>
      </c>
      <c r="X47" t="s">
        <v>32</v>
      </c>
      <c r="Y47">
        <v>6</v>
      </c>
      <c r="Z47" t="s">
        <v>32</v>
      </c>
      <c r="AA47">
        <v>49</v>
      </c>
      <c r="AD47" s="52"/>
      <c r="AE47" s="57" t="s">
        <v>24</v>
      </c>
      <c r="AF47" s="60">
        <v>202</v>
      </c>
      <c r="AG47" s="41"/>
    </row>
    <row r="48" spans="1:33" x14ac:dyDescent="0.25">
      <c r="A48" t="s">
        <v>216</v>
      </c>
      <c r="B48" s="52">
        <v>2</v>
      </c>
      <c r="C48" s="49">
        <v>1.2</v>
      </c>
      <c r="D48">
        <v>10</v>
      </c>
      <c r="F48" t="s">
        <v>192</v>
      </c>
      <c r="G48" s="52">
        <v>8</v>
      </c>
      <c r="H48" s="49">
        <v>3.44</v>
      </c>
      <c r="I48">
        <v>6</v>
      </c>
      <c r="P48" s="52">
        <v>6</v>
      </c>
      <c r="Q48">
        <v>7</v>
      </c>
      <c r="R48">
        <v>15</v>
      </c>
      <c r="S48">
        <v>13</v>
      </c>
      <c r="T48" t="s">
        <v>32</v>
      </c>
      <c r="U48" t="s">
        <v>32</v>
      </c>
      <c r="V48">
        <v>14</v>
      </c>
      <c r="W48" t="s">
        <v>32</v>
      </c>
      <c r="X48">
        <v>7</v>
      </c>
      <c r="Y48">
        <v>3</v>
      </c>
      <c r="Z48">
        <v>10</v>
      </c>
      <c r="AA48">
        <v>69</v>
      </c>
      <c r="AB48">
        <v>138</v>
      </c>
      <c r="AC48" s="55" t="s">
        <v>490</v>
      </c>
      <c r="AD48" s="54">
        <v>5</v>
      </c>
      <c r="AE48" s="57" t="s">
        <v>240</v>
      </c>
      <c r="AF48" s="60">
        <v>182</v>
      </c>
      <c r="AG48" s="41"/>
    </row>
    <row r="49" spans="1:33" x14ac:dyDescent="0.25">
      <c r="A49" t="s">
        <v>353</v>
      </c>
      <c r="B49" s="52">
        <v>22</v>
      </c>
      <c r="C49" s="49">
        <v>1.2</v>
      </c>
      <c r="D49">
        <v>10</v>
      </c>
      <c r="F49" t="s">
        <v>291</v>
      </c>
      <c r="G49" s="52" t="s">
        <v>42</v>
      </c>
      <c r="H49" s="49">
        <v>3.35</v>
      </c>
      <c r="I49">
        <v>5</v>
      </c>
      <c r="P49" s="52">
        <v>66</v>
      </c>
      <c r="Q49">
        <v>13</v>
      </c>
      <c r="R49">
        <v>8</v>
      </c>
      <c r="S49">
        <v>9</v>
      </c>
      <c r="T49" t="s">
        <v>32</v>
      </c>
      <c r="U49">
        <v>12</v>
      </c>
      <c r="V49">
        <v>12</v>
      </c>
      <c r="W49">
        <v>4</v>
      </c>
      <c r="X49">
        <v>6</v>
      </c>
      <c r="Y49">
        <v>0</v>
      </c>
      <c r="Z49">
        <v>5</v>
      </c>
      <c r="AA49">
        <v>69</v>
      </c>
      <c r="AD49" s="52"/>
      <c r="AE49" s="57" t="s">
        <v>44</v>
      </c>
      <c r="AF49" s="60">
        <v>87</v>
      </c>
      <c r="AG49" s="41"/>
    </row>
    <row r="50" spans="1:33" ht="13.8" thickBot="1" x14ac:dyDescent="0.3">
      <c r="A50" t="s">
        <v>321</v>
      </c>
      <c r="B50" s="52">
        <v>77</v>
      </c>
      <c r="C50" s="49">
        <v>1.17</v>
      </c>
      <c r="D50">
        <v>9</v>
      </c>
      <c r="F50" t="s">
        <v>368</v>
      </c>
      <c r="G50" s="52">
        <v>111</v>
      </c>
      <c r="H50" s="49">
        <v>3.25</v>
      </c>
      <c r="I50">
        <v>4</v>
      </c>
      <c r="P50" s="52">
        <v>7</v>
      </c>
      <c r="Q50">
        <v>13</v>
      </c>
      <c r="R50">
        <v>26</v>
      </c>
      <c r="S50">
        <v>11</v>
      </c>
      <c r="T50">
        <v>16</v>
      </c>
      <c r="U50">
        <v>17</v>
      </c>
      <c r="V50">
        <v>19</v>
      </c>
      <c r="W50">
        <v>8</v>
      </c>
      <c r="X50">
        <v>14</v>
      </c>
      <c r="Y50">
        <v>17</v>
      </c>
      <c r="Z50">
        <v>9</v>
      </c>
      <c r="AA50">
        <v>150</v>
      </c>
      <c r="AB50">
        <v>253</v>
      </c>
      <c r="AC50" t="s">
        <v>25</v>
      </c>
      <c r="AD50" s="52">
        <v>1</v>
      </c>
      <c r="AE50" s="42"/>
      <c r="AF50" s="43"/>
      <c r="AG50" s="44"/>
    </row>
    <row r="51" spans="1:33" x14ac:dyDescent="0.25">
      <c r="A51" t="s">
        <v>55</v>
      </c>
      <c r="B51" s="52">
        <v>66</v>
      </c>
      <c r="C51" s="49">
        <v>1.1100000000000001</v>
      </c>
      <c r="D51">
        <v>7</v>
      </c>
      <c r="F51" t="s">
        <v>56</v>
      </c>
      <c r="G51" s="52">
        <v>6</v>
      </c>
      <c r="H51" s="49">
        <v>3.13</v>
      </c>
      <c r="I51">
        <v>3</v>
      </c>
      <c r="P51" s="52">
        <v>77</v>
      </c>
      <c r="Q51">
        <v>11</v>
      </c>
      <c r="R51">
        <v>13</v>
      </c>
      <c r="S51">
        <v>15</v>
      </c>
      <c r="T51">
        <v>14</v>
      </c>
      <c r="U51" t="s">
        <v>32</v>
      </c>
      <c r="V51">
        <v>17</v>
      </c>
      <c r="W51">
        <v>7</v>
      </c>
      <c r="X51">
        <v>12</v>
      </c>
      <c r="Y51">
        <v>5</v>
      </c>
      <c r="Z51">
        <v>9</v>
      </c>
      <c r="AA51">
        <v>103</v>
      </c>
      <c r="AD51" s="52"/>
    </row>
    <row r="52" spans="1:33" x14ac:dyDescent="0.25">
      <c r="A52" t="s">
        <v>93</v>
      </c>
      <c r="B52" s="52">
        <v>7</v>
      </c>
      <c r="C52" s="49">
        <v>1.1100000000000001</v>
      </c>
      <c r="D52">
        <v>7</v>
      </c>
      <c r="F52" t="s">
        <v>57</v>
      </c>
      <c r="G52" s="52">
        <v>66</v>
      </c>
      <c r="H52" s="49">
        <v>3.1</v>
      </c>
      <c r="I52">
        <v>3</v>
      </c>
      <c r="P52" s="52">
        <v>8</v>
      </c>
      <c r="Q52">
        <v>15</v>
      </c>
      <c r="R52">
        <v>17</v>
      </c>
      <c r="S52">
        <v>24</v>
      </c>
      <c r="T52">
        <v>12</v>
      </c>
      <c r="U52">
        <v>19</v>
      </c>
      <c r="V52">
        <v>12</v>
      </c>
      <c r="W52">
        <v>10</v>
      </c>
      <c r="X52">
        <v>7</v>
      </c>
      <c r="Y52">
        <v>6</v>
      </c>
      <c r="Z52">
        <v>9</v>
      </c>
      <c r="AA52">
        <v>131</v>
      </c>
      <c r="AB52">
        <v>236</v>
      </c>
      <c r="AC52" t="s">
        <v>39</v>
      </c>
      <c r="AD52" s="54" t="s">
        <v>492</v>
      </c>
    </row>
    <row r="53" spans="1:33" x14ac:dyDescent="0.25">
      <c r="A53" t="s">
        <v>32</v>
      </c>
      <c r="D53" t="s">
        <v>32</v>
      </c>
      <c r="F53" t="s">
        <v>323</v>
      </c>
      <c r="G53" s="52">
        <v>77</v>
      </c>
      <c r="H53" s="49">
        <v>3.07</v>
      </c>
      <c r="I53">
        <v>2</v>
      </c>
      <c r="P53" s="52">
        <v>88</v>
      </c>
      <c r="Q53">
        <v>19</v>
      </c>
      <c r="R53">
        <v>8</v>
      </c>
      <c r="S53">
        <v>11</v>
      </c>
      <c r="T53">
        <v>14</v>
      </c>
      <c r="U53" t="s">
        <v>32</v>
      </c>
      <c r="V53">
        <v>15</v>
      </c>
      <c r="W53">
        <v>14</v>
      </c>
      <c r="X53">
        <v>12</v>
      </c>
      <c r="Y53">
        <v>8</v>
      </c>
      <c r="Z53">
        <v>4</v>
      </c>
      <c r="AA53">
        <v>105</v>
      </c>
      <c r="AD53" s="52"/>
    </row>
    <row r="54" spans="1:33" x14ac:dyDescent="0.25">
      <c r="A54" t="s">
        <v>32</v>
      </c>
      <c r="D54" t="s">
        <v>32</v>
      </c>
      <c r="F54" t="s">
        <v>289</v>
      </c>
      <c r="G54" s="52" t="s">
        <v>43</v>
      </c>
      <c r="H54" s="49">
        <v>2.98</v>
      </c>
      <c r="I54">
        <v>1</v>
      </c>
      <c r="P54" s="52" t="s">
        <v>42</v>
      </c>
      <c r="Q54">
        <v>26</v>
      </c>
      <c r="R54" t="s">
        <v>32</v>
      </c>
      <c r="S54">
        <v>8</v>
      </c>
      <c r="T54" t="s">
        <v>32</v>
      </c>
      <c r="U54" t="s">
        <v>32</v>
      </c>
      <c r="V54">
        <v>8</v>
      </c>
      <c r="W54">
        <v>15</v>
      </c>
      <c r="X54" t="s">
        <v>32</v>
      </c>
      <c r="Y54" t="s">
        <v>32</v>
      </c>
      <c r="Z54" t="s">
        <v>32</v>
      </c>
      <c r="AA54">
        <v>57</v>
      </c>
      <c r="AB54">
        <v>67</v>
      </c>
      <c r="AC54" t="s">
        <v>44</v>
      </c>
      <c r="AD54" s="52">
        <v>8</v>
      </c>
    </row>
    <row r="55" spans="1:33" x14ac:dyDescent="0.25">
      <c r="A55" t="s">
        <v>32</v>
      </c>
      <c r="D55" t="s">
        <v>32</v>
      </c>
      <c r="H55" s="49"/>
      <c r="P55" s="52" t="s">
        <v>43</v>
      </c>
      <c r="Q55" t="s">
        <v>32</v>
      </c>
      <c r="R55" t="s">
        <v>32</v>
      </c>
      <c r="S55">
        <v>0</v>
      </c>
      <c r="T55" t="s">
        <v>32</v>
      </c>
      <c r="U55" t="s">
        <v>32</v>
      </c>
      <c r="V55">
        <v>10</v>
      </c>
      <c r="W55" t="s">
        <v>32</v>
      </c>
      <c r="X55" t="s">
        <v>32</v>
      </c>
      <c r="Y55" t="s">
        <v>32</v>
      </c>
      <c r="Z55" t="s">
        <v>32</v>
      </c>
      <c r="AA55">
        <v>10</v>
      </c>
      <c r="AD55" s="52"/>
    </row>
    <row r="56" spans="1:33" x14ac:dyDescent="0.25">
      <c r="A56" t="s">
        <v>32</v>
      </c>
      <c r="D56" t="s">
        <v>32</v>
      </c>
      <c r="H56" s="49"/>
      <c r="P56" s="52" t="s">
        <v>45</v>
      </c>
      <c r="Q56">
        <v>13</v>
      </c>
      <c r="R56">
        <v>9</v>
      </c>
      <c r="S56">
        <v>11</v>
      </c>
      <c r="T56" t="s">
        <v>32</v>
      </c>
      <c r="U56">
        <v>13</v>
      </c>
      <c r="V56">
        <v>12</v>
      </c>
      <c r="W56">
        <v>8</v>
      </c>
      <c r="X56" t="s">
        <v>32</v>
      </c>
      <c r="Y56">
        <v>8</v>
      </c>
      <c r="Z56">
        <v>5</v>
      </c>
      <c r="AA56">
        <v>79</v>
      </c>
      <c r="AB56">
        <v>107</v>
      </c>
      <c r="AC56" s="55" t="s">
        <v>488</v>
      </c>
      <c r="AD56" s="54">
        <v>6</v>
      </c>
    </row>
    <row r="57" spans="1:33" x14ac:dyDescent="0.25">
      <c r="P57" s="52" t="s">
        <v>46</v>
      </c>
      <c r="Q57">
        <v>7</v>
      </c>
      <c r="R57">
        <v>11</v>
      </c>
      <c r="S57">
        <v>10</v>
      </c>
      <c r="T57" t="s">
        <v>32</v>
      </c>
      <c r="U57" t="s">
        <v>32</v>
      </c>
      <c r="V57" t="s">
        <v>32</v>
      </c>
      <c r="W57">
        <v>0</v>
      </c>
      <c r="X57" t="s">
        <v>32</v>
      </c>
      <c r="Y57" t="s">
        <v>32</v>
      </c>
      <c r="Z57" t="s">
        <v>32</v>
      </c>
      <c r="AA57">
        <v>28</v>
      </c>
    </row>
    <row r="58" spans="1:33" x14ac:dyDescent="0.25">
      <c r="A58" s="32" t="s">
        <v>12</v>
      </c>
      <c r="F58" s="32" t="s">
        <v>13</v>
      </c>
      <c r="K58" s="32" t="s">
        <v>14</v>
      </c>
    </row>
    <row r="59" spans="1:33" x14ac:dyDescent="0.25">
      <c r="A59" s="39" t="s">
        <v>0</v>
      </c>
      <c r="B59" s="39" t="s">
        <v>3</v>
      </c>
      <c r="C59" s="39" t="s">
        <v>1</v>
      </c>
      <c r="D59" s="39" t="s">
        <v>2</v>
      </c>
      <c r="E59" s="39"/>
      <c r="F59" s="39" t="s">
        <v>0</v>
      </c>
      <c r="G59" s="39" t="s">
        <v>3</v>
      </c>
      <c r="H59" s="39" t="s">
        <v>1</v>
      </c>
      <c r="I59" s="39" t="s">
        <v>2</v>
      </c>
      <c r="J59" s="39"/>
      <c r="K59" s="39" t="s">
        <v>0</v>
      </c>
      <c r="L59" s="39" t="s">
        <v>3</v>
      </c>
      <c r="M59" s="39" t="s">
        <v>1</v>
      </c>
      <c r="N59" s="39" t="s">
        <v>2</v>
      </c>
      <c r="P59" s="32" t="s">
        <v>29</v>
      </c>
      <c r="Q59" s="32"/>
    </row>
    <row r="60" spans="1:33" x14ac:dyDescent="0.25">
      <c r="A60" t="s">
        <v>58</v>
      </c>
      <c r="B60" s="52">
        <v>6</v>
      </c>
      <c r="C60" s="49">
        <v>22.33</v>
      </c>
      <c r="D60">
        <v>16</v>
      </c>
      <c r="F60" t="s">
        <v>188</v>
      </c>
      <c r="G60" s="52">
        <v>8</v>
      </c>
      <c r="H60">
        <v>9.49</v>
      </c>
      <c r="I60">
        <v>17</v>
      </c>
      <c r="K60" t="s">
        <v>195</v>
      </c>
      <c r="L60" s="52">
        <v>8</v>
      </c>
      <c r="M60" s="49">
        <v>31.63</v>
      </c>
      <c r="N60">
        <v>24</v>
      </c>
      <c r="P60" s="32" t="s">
        <v>21</v>
      </c>
      <c r="Q60" s="32">
        <v>100</v>
      </c>
      <c r="R60" s="32">
        <v>200</v>
      </c>
      <c r="S60" s="32">
        <v>300</v>
      </c>
      <c r="T60" s="32">
        <v>800</v>
      </c>
      <c r="U60" s="32">
        <v>1500</v>
      </c>
      <c r="V60" s="32" t="s">
        <v>8</v>
      </c>
      <c r="W60" s="32" t="s">
        <v>15</v>
      </c>
      <c r="X60" s="32" t="s">
        <v>16</v>
      </c>
      <c r="Y60" s="32" t="s">
        <v>17</v>
      </c>
      <c r="Z60" s="32" t="s">
        <v>12</v>
      </c>
      <c r="AA60" s="32" t="s">
        <v>13</v>
      </c>
      <c r="AB60" s="32" t="s">
        <v>14</v>
      </c>
      <c r="AC60" s="56" t="s">
        <v>30</v>
      </c>
      <c r="AD60" s="32" t="s">
        <v>19</v>
      </c>
      <c r="AE60" s="32" t="s">
        <v>20</v>
      </c>
      <c r="AF60" s="32" t="s">
        <v>33</v>
      </c>
    </row>
    <row r="61" spans="1:33" x14ac:dyDescent="0.25">
      <c r="A61" t="s">
        <v>292</v>
      </c>
      <c r="B61" s="52" t="s">
        <v>42</v>
      </c>
      <c r="C61" s="49">
        <v>22.12</v>
      </c>
      <c r="D61">
        <v>16</v>
      </c>
      <c r="F61" t="s">
        <v>94</v>
      </c>
      <c r="G61" s="52">
        <v>7</v>
      </c>
      <c r="H61">
        <v>9.49</v>
      </c>
      <c r="I61">
        <v>17</v>
      </c>
      <c r="K61" t="s">
        <v>241</v>
      </c>
      <c r="L61" s="52" t="s">
        <v>45</v>
      </c>
      <c r="M61" s="49">
        <v>23.22</v>
      </c>
      <c r="N61">
        <v>16</v>
      </c>
      <c r="P61" s="52">
        <v>1</v>
      </c>
      <c r="Q61">
        <v>28</v>
      </c>
      <c r="R61">
        <v>6</v>
      </c>
      <c r="S61" t="s">
        <v>32</v>
      </c>
      <c r="T61">
        <v>1</v>
      </c>
      <c r="U61" t="s">
        <v>32</v>
      </c>
      <c r="V61">
        <v>13</v>
      </c>
      <c r="W61" t="s">
        <v>32</v>
      </c>
      <c r="X61">
        <v>3</v>
      </c>
      <c r="Y61" t="s">
        <v>32</v>
      </c>
      <c r="Z61">
        <v>10</v>
      </c>
      <c r="AA61">
        <v>5</v>
      </c>
      <c r="AB61">
        <v>0</v>
      </c>
      <c r="AC61" s="52">
        <v>66</v>
      </c>
      <c r="AD61" s="52">
        <v>91</v>
      </c>
      <c r="AE61" t="s">
        <v>47</v>
      </c>
      <c r="AF61" s="52">
        <v>6</v>
      </c>
    </row>
    <row r="62" spans="1:33" x14ac:dyDescent="0.25">
      <c r="A62" t="s">
        <v>186</v>
      </c>
      <c r="B62" s="52">
        <v>88</v>
      </c>
      <c r="C62" s="49">
        <v>21.98</v>
      </c>
      <c r="D62">
        <v>16</v>
      </c>
      <c r="F62" t="s">
        <v>351</v>
      </c>
      <c r="G62" s="52">
        <v>5</v>
      </c>
      <c r="H62">
        <v>8.74</v>
      </c>
      <c r="I62">
        <v>15</v>
      </c>
      <c r="K62" t="s">
        <v>221</v>
      </c>
      <c r="L62" s="52">
        <v>2</v>
      </c>
      <c r="M62" s="49">
        <v>21.99</v>
      </c>
      <c r="N62">
        <v>14</v>
      </c>
      <c r="P62" s="52">
        <v>11</v>
      </c>
      <c r="Q62" t="s">
        <v>32</v>
      </c>
      <c r="R62" t="s">
        <v>32</v>
      </c>
      <c r="S62" t="s">
        <v>32</v>
      </c>
      <c r="T62">
        <v>2</v>
      </c>
      <c r="U62" t="s">
        <v>32</v>
      </c>
      <c r="V62" t="s">
        <v>32</v>
      </c>
      <c r="W62" t="s">
        <v>32</v>
      </c>
      <c r="X62">
        <v>6</v>
      </c>
      <c r="Y62" t="s">
        <v>32</v>
      </c>
      <c r="Z62">
        <v>9</v>
      </c>
      <c r="AA62" t="s">
        <v>32</v>
      </c>
      <c r="AB62">
        <v>8</v>
      </c>
      <c r="AC62" s="52">
        <v>25</v>
      </c>
      <c r="AD62" s="52"/>
      <c r="AF62" s="52"/>
    </row>
    <row r="63" spans="1:33" x14ac:dyDescent="0.25">
      <c r="A63" t="s">
        <v>194</v>
      </c>
      <c r="B63" s="52">
        <v>8</v>
      </c>
      <c r="C63" s="49">
        <v>19.32</v>
      </c>
      <c r="D63">
        <v>13</v>
      </c>
      <c r="F63" t="s">
        <v>106</v>
      </c>
      <c r="G63" s="52" t="s">
        <v>34</v>
      </c>
      <c r="H63">
        <v>7.77</v>
      </c>
      <c r="I63">
        <v>12</v>
      </c>
      <c r="K63" t="s">
        <v>113</v>
      </c>
      <c r="L63" s="52">
        <v>55</v>
      </c>
      <c r="M63" s="49">
        <v>19.55</v>
      </c>
      <c r="N63">
        <v>12</v>
      </c>
      <c r="P63" s="52">
        <v>2</v>
      </c>
      <c r="Q63">
        <v>25</v>
      </c>
      <c r="R63">
        <v>14</v>
      </c>
      <c r="S63">
        <v>11</v>
      </c>
      <c r="T63">
        <v>6</v>
      </c>
      <c r="U63">
        <v>21</v>
      </c>
      <c r="V63">
        <v>15</v>
      </c>
      <c r="W63" t="s">
        <v>32</v>
      </c>
      <c r="X63" t="s">
        <v>32</v>
      </c>
      <c r="Y63">
        <v>2</v>
      </c>
      <c r="Z63">
        <v>10</v>
      </c>
      <c r="AA63">
        <v>21</v>
      </c>
      <c r="AB63">
        <v>0</v>
      </c>
      <c r="AC63" s="52">
        <v>125</v>
      </c>
      <c r="AD63" s="52">
        <v>212</v>
      </c>
      <c r="AE63" t="s">
        <v>23</v>
      </c>
      <c r="AF63" s="52">
        <v>2</v>
      </c>
    </row>
    <row r="64" spans="1:33" x14ac:dyDescent="0.25">
      <c r="A64" t="s">
        <v>220</v>
      </c>
      <c r="B64" s="52">
        <v>22</v>
      </c>
      <c r="C64" s="49">
        <v>19.100000000000001</v>
      </c>
      <c r="D64">
        <v>13</v>
      </c>
      <c r="F64" t="s">
        <v>185</v>
      </c>
      <c r="G64" s="52">
        <v>88</v>
      </c>
      <c r="H64">
        <v>7.38</v>
      </c>
      <c r="I64">
        <v>10</v>
      </c>
      <c r="K64" t="s">
        <v>105</v>
      </c>
      <c r="L64" s="52" t="s">
        <v>34</v>
      </c>
      <c r="M64" s="49">
        <v>18.5</v>
      </c>
      <c r="N64">
        <v>11</v>
      </c>
      <c r="O64" s="39"/>
      <c r="P64" s="52">
        <v>22</v>
      </c>
      <c r="Q64">
        <v>9</v>
      </c>
      <c r="R64">
        <v>4</v>
      </c>
      <c r="S64">
        <v>11</v>
      </c>
      <c r="T64">
        <v>9</v>
      </c>
      <c r="U64">
        <v>14</v>
      </c>
      <c r="V64" t="s">
        <v>32</v>
      </c>
      <c r="W64" t="s">
        <v>32</v>
      </c>
      <c r="X64">
        <v>4</v>
      </c>
      <c r="Y64" t="s">
        <v>32</v>
      </c>
      <c r="Z64">
        <v>11</v>
      </c>
      <c r="AA64">
        <v>15</v>
      </c>
      <c r="AB64">
        <v>10</v>
      </c>
      <c r="AC64" s="52">
        <v>87</v>
      </c>
      <c r="AD64" s="52"/>
      <c r="AF64" s="52"/>
    </row>
    <row r="65" spans="1:32" x14ac:dyDescent="0.25">
      <c r="A65" t="s">
        <v>59</v>
      </c>
      <c r="B65" s="52">
        <v>66</v>
      </c>
      <c r="C65" s="49">
        <v>16.68</v>
      </c>
      <c r="D65">
        <v>11</v>
      </c>
      <c r="F65" t="s">
        <v>212</v>
      </c>
      <c r="G65" s="52">
        <v>2</v>
      </c>
      <c r="H65">
        <v>7.33</v>
      </c>
      <c r="I65">
        <v>10</v>
      </c>
      <c r="K65" t="s">
        <v>222</v>
      </c>
      <c r="L65" s="52">
        <v>22</v>
      </c>
      <c r="M65" s="49">
        <v>18.45</v>
      </c>
      <c r="N65">
        <v>11</v>
      </c>
      <c r="P65" s="52">
        <v>5</v>
      </c>
      <c r="Q65">
        <v>13</v>
      </c>
      <c r="R65">
        <v>20</v>
      </c>
      <c r="S65">
        <v>0</v>
      </c>
      <c r="T65">
        <v>2</v>
      </c>
      <c r="U65" t="s">
        <v>32</v>
      </c>
      <c r="V65">
        <v>18</v>
      </c>
      <c r="W65" t="s">
        <v>32</v>
      </c>
      <c r="X65">
        <v>0</v>
      </c>
      <c r="Y65" t="s">
        <v>32</v>
      </c>
      <c r="Z65">
        <v>3</v>
      </c>
      <c r="AA65">
        <v>4</v>
      </c>
      <c r="AB65" t="s">
        <v>32</v>
      </c>
      <c r="AC65" s="52">
        <v>60</v>
      </c>
      <c r="AD65" s="52">
        <v>114</v>
      </c>
      <c r="AE65" t="s">
        <v>24</v>
      </c>
      <c r="AF65" s="52">
        <v>4</v>
      </c>
    </row>
    <row r="66" spans="1:32" x14ac:dyDescent="0.25">
      <c r="A66" t="s">
        <v>219</v>
      </c>
      <c r="B66" s="52">
        <v>2</v>
      </c>
      <c r="C66" s="49">
        <v>14.61</v>
      </c>
      <c r="D66">
        <v>9</v>
      </c>
      <c r="F66" t="s">
        <v>213</v>
      </c>
      <c r="G66" s="52">
        <v>22</v>
      </c>
      <c r="H66">
        <v>6.89</v>
      </c>
      <c r="I66">
        <v>9</v>
      </c>
      <c r="K66" t="s">
        <v>196</v>
      </c>
      <c r="L66" s="52">
        <v>88</v>
      </c>
      <c r="M66" s="49">
        <v>17.45</v>
      </c>
      <c r="N66">
        <v>10</v>
      </c>
      <c r="P66" s="52">
        <v>55</v>
      </c>
      <c r="Q66">
        <v>10</v>
      </c>
      <c r="R66">
        <v>9</v>
      </c>
      <c r="S66" t="s">
        <v>32</v>
      </c>
      <c r="T66">
        <v>3</v>
      </c>
      <c r="U66" t="s">
        <v>32</v>
      </c>
      <c r="V66" t="s">
        <v>32</v>
      </c>
      <c r="W66" t="s">
        <v>32</v>
      </c>
      <c r="X66">
        <v>7</v>
      </c>
      <c r="Y66">
        <v>7</v>
      </c>
      <c r="Z66">
        <v>3</v>
      </c>
      <c r="AA66">
        <v>15</v>
      </c>
      <c r="AB66" t="s">
        <v>32</v>
      </c>
      <c r="AC66" s="52">
        <v>54</v>
      </c>
      <c r="AD66" s="52"/>
      <c r="AF66" s="52"/>
    </row>
    <row r="67" spans="1:32" x14ac:dyDescent="0.25">
      <c r="A67" t="s">
        <v>105</v>
      </c>
      <c r="B67" s="52" t="s">
        <v>34</v>
      </c>
      <c r="C67" s="49">
        <v>13.51</v>
      </c>
      <c r="D67">
        <v>7</v>
      </c>
      <c r="F67" t="s">
        <v>369</v>
      </c>
      <c r="G67" s="52">
        <v>117</v>
      </c>
      <c r="H67">
        <v>6.77</v>
      </c>
      <c r="I67">
        <v>8</v>
      </c>
      <c r="K67" t="s">
        <v>112</v>
      </c>
      <c r="L67" s="52">
        <v>5</v>
      </c>
      <c r="M67" s="49">
        <v>14.05</v>
      </c>
      <c r="N67">
        <v>7</v>
      </c>
      <c r="P67" s="52">
        <v>6</v>
      </c>
      <c r="Q67" t="s">
        <v>32</v>
      </c>
      <c r="R67" t="s">
        <v>32</v>
      </c>
      <c r="S67" t="s">
        <v>32</v>
      </c>
      <c r="T67">
        <v>8</v>
      </c>
      <c r="U67" t="s">
        <v>32</v>
      </c>
      <c r="V67" t="s">
        <v>32</v>
      </c>
      <c r="W67" t="s">
        <v>32</v>
      </c>
      <c r="X67">
        <v>7</v>
      </c>
      <c r="Y67">
        <v>8</v>
      </c>
      <c r="Z67" t="s">
        <v>32</v>
      </c>
      <c r="AA67">
        <v>16</v>
      </c>
      <c r="AB67">
        <v>12</v>
      </c>
      <c r="AC67" s="52">
        <v>51</v>
      </c>
      <c r="AD67" s="52">
        <v>95</v>
      </c>
      <c r="AE67" t="s">
        <v>22</v>
      </c>
      <c r="AF67" s="52">
        <v>5</v>
      </c>
    </row>
    <row r="68" spans="1:32" x14ac:dyDescent="0.25">
      <c r="F68" t="s">
        <v>60</v>
      </c>
      <c r="G68" s="52">
        <v>6</v>
      </c>
      <c r="H68">
        <v>6.42</v>
      </c>
      <c r="I68">
        <v>7</v>
      </c>
      <c r="K68" t="s">
        <v>50</v>
      </c>
      <c r="L68" s="52">
        <v>66</v>
      </c>
      <c r="M68" s="49">
        <v>11.32</v>
      </c>
      <c r="N68">
        <v>4</v>
      </c>
      <c r="P68" s="52">
        <v>66</v>
      </c>
      <c r="Q68">
        <v>5</v>
      </c>
      <c r="R68">
        <v>0</v>
      </c>
      <c r="S68" t="s">
        <v>32</v>
      </c>
      <c r="T68" t="s">
        <v>32</v>
      </c>
      <c r="U68" t="s">
        <v>32</v>
      </c>
      <c r="V68">
        <v>13</v>
      </c>
      <c r="W68" t="s">
        <v>32</v>
      </c>
      <c r="X68" t="s">
        <v>32</v>
      </c>
      <c r="Y68">
        <v>9</v>
      </c>
      <c r="Z68">
        <v>5</v>
      </c>
      <c r="AA68" t="s">
        <v>32</v>
      </c>
      <c r="AB68">
        <v>12</v>
      </c>
      <c r="AC68" s="52">
        <v>44</v>
      </c>
      <c r="AD68" s="52"/>
      <c r="AF68" s="52"/>
    </row>
    <row r="69" spans="1:32" x14ac:dyDescent="0.25">
      <c r="F69" t="s">
        <v>61</v>
      </c>
      <c r="G69" s="52">
        <v>66</v>
      </c>
      <c r="H69">
        <v>5.98</v>
      </c>
      <c r="I69">
        <v>6</v>
      </c>
      <c r="K69" t="s">
        <v>62</v>
      </c>
      <c r="L69" s="52">
        <v>6</v>
      </c>
      <c r="M69" s="49">
        <v>10</v>
      </c>
      <c r="N69">
        <v>3</v>
      </c>
      <c r="P69" s="52">
        <v>7</v>
      </c>
      <c r="Q69">
        <v>11</v>
      </c>
      <c r="R69">
        <v>17</v>
      </c>
      <c r="S69">
        <v>7</v>
      </c>
      <c r="T69">
        <v>23</v>
      </c>
      <c r="U69">
        <v>17</v>
      </c>
      <c r="V69" t="s">
        <v>32</v>
      </c>
      <c r="W69">
        <v>13</v>
      </c>
      <c r="X69">
        <v>9</v>
      </c>
      <c r="Y69" t="s">
        <v>32</v>
      </c>
      <c r="Z69">
        <v>8</v>
      </c>
      <c r="AA69">
        <v>17</v>
      </c>
      <c r="AB69">
        <v>17</v>
      </c>
      <c r="AC69" s="52">
        <v>139</v>
      </c>
      <c r="AD69" s="52">
        <v>254</v>
      </c>
      <c r="AE69" t="s">
        <v>25</v>
      </c>
      <c r="AF69" s="52">
        <v>1</v>
      </c>
    </row>
    <row r="70" spans="1:32" x14ac:dyDescent="0.25">
      <c r="F70" t="s">
        <v>107</v>
      </c>
      <c r="G70" s="52" t="s">
        <v>35</v>
      </c>
      <c r="H70">
        <v>5.87</v>
      </c>
      <c r="I70">
        <v>5</v>
      </c>
      <c r="K70" t="s">
        <v>336</v>
      </c>
      <c r="L70" s="52" t="s">
        <v>42</v>
      </c>
      <c r="M70" s="49">
        <v>9.01</v>
      </c>
      <c r="N70">
        <v>2</v>
      </c>
      <c r="P70" s="52">
        <v>77</v>
      </c>
      <c r="Q70">
        <v>1</v>
      </c>
      <c r="R70">
        <v>17</v>
      </c>
      <c r="S70" t="s">
        <v>32</v>
      </c>
      <c r="T70">
        <v>18</v>
      </c>
      <c r="U70">
        <v>14</v>
      </c>
      <c r="V70">
        <v>21</v>
      </c>
      <c r="W70" t="s">
        <v>32</v>
      </c>
      <c r="X70">
        <v>12</v>
      </c>
      <c r="Y70" t="s">
        <v>32</v>
      </c>
      <c r="Z70">
        <v>10</v>
      </c>
      <c r="AA70">
        <v>13</v>
      </c>
      <c r="AB70">
        <v>9</v>
      </c>
      <c r="AC70" s="52">
        <v>115</v>
      </c>
      <c r="AD70" s="52"/>
      <c r="AF70" s="52"/>
    </row>
    <row r="71" spans="1:32" x14ac:dyDescent="0.25">
      <c r="F71" t="s">
        <v>324</v>
      </c>
      <c r="G71" s="52">
        <v>77</v>
      </c>
      <c r="H71">
        <v>5.81</v>
      </c>
      <c r="I71">
        <v>5</v>
      </c>
      <c r="P71" s="52">
        <v>8</v>
      </c>
      <c r="Q71">
        <v>9</v>
      </c>
      <c r="R71" t="s">
        <v>32</v>
      </c>
      <c r="S71">
        <v>12</v>
      </c>
      <c r="T71">
        <v>13</v>
      </c>
      <c r="U71">
        <v>12</v>
      </c>
      <c r="V71" t="s">
        <v>32</v>
      </c>
      <c r="W71">
        <v>17</v>
      </c>
      <c r="X71">
        <v>0</v>
      </c>
      <c r="Y71" t="s">
        <v>32</v>
      </c>
      <c r="Z71">
        <v>7</v>
      </c>
      <c r="AA71">
        <v>7</v>
      </c>
      <c r="AB71">
        <v>9</v>
      </c>
      <c r="AC71" s="52">
        <v>86</v>
      </c>
      <c r="AD71" s="52">
        <v>166</v>
      </c>
      <c r="AE71" t="s">
        <v>39</v>
      </c>
      <c r="AF71" s="52">
        <v>3</v>
      </c>
    </row>
    <row r="72" spans="1:32" x14ac:dyDescent="0.25">
      <c r="P72" s="52">
        <v>88</v>
      </c>
      <c r="Q72">
        <v>10</v>
      </c>
      <c r="R72">
        <v>8</v>
      </c>
      <c r="S72" t="s">
        <v>32</v>
      </c>
      <c r="T72" t="s">
        <v>32</v>
      </c>
      <c r="U72" t="s">
        <v>32</v>
      </c>
      <c r="V72">
        <v>18</v>
      </c>
      <c r="W72">
        <v>16</v>
      </c>
      <c r="X72">
        <v>12</v>
      </c>
      <c r="Y72" t="s">
        <v>32</v>
      </c>
      <c r="Z72">
        <v>3</v>
      </c>
      <c r="AA72">
        <v>11</v>
      </c>
      <c r="AB72">
        <v>2</v>
      </c>
      <c r="AC72" s="52">
        <v>80</v>
      </c>
      <c r="AD72" s="52"/>
      <c r="AF72" s="52"/>
    </row>
    <row r="73" spans="1:32" x14ac:dyDescent="0.25">
      <c r="P73" s="52" t="s">
        <v>42</v>
      </c>
      <c r="Q73">
        <v>10</v>
      </c>
      <c r="R73" t="s">
        <v>32</v>
      </c>
      <c r="S73" t="s">
        <v>32</v>
      </c>
      <c r="T73" t="s">
        <v>32</v>
      </c>
      <c r="U73" t="s">
        <v>32</v>
      </c>
      <c r="V73" t="s">
        <v>32</v>
      </c>
      <c r="W73" t="s">
        <v>32</v>
      </c>
      <c r="X73" t="s">
        <v>32</v>
      </c>
      <c r="Y73" t="s">
        <v>32</v>
      </c>
      <c r="Z73" t="s">
        <v>32</v>
      </c>
      <c r="AA73" t="s">
        <v>32</v>
      </c>
      <c r="AB73" t="s">
        <v>32</v>
      </c>
      <c r="AC73" s="52">
        <v>10</v>
      </c>
      <c r="AD73" s="52">
        <v>20</v>
      </c>
      <c r="AE73" t="s">
        <v>44</v>
      </c>
      <c r="AF73" s="52">
        <v>8</v>
      </c>
    </row>
    <row r="74" spans="1:32" x14ac:dyDescent="0.25">
      <c r="P74" s="52" t="s">
        <v>43</v>
      </c>
      <c r="Q74">
        <v>10</v>
      </c>
      <c r="R74" t="s">
        <v>32</v>
      </c>
      <c r="S74" t="s">
        <v>32</v>
      </c>
      <c r="T74" t="s">
        <v>32</v>
      </c>
      <c r="U74" t="s">
        <v>32</v>
      </c>
      <c r="V74" t="s">
        <v>32</v>
      </c>
      <c r="W74" t="s">
        <v>32</v>
      </c>
      <c r="X74" t="s">
        <v>32</v>
      </c>
      <c r="Y74" t="s">
        <v>32</v>
      </c>
      <c r="Z74" t="s">
        <v>32</v>
      </c>
      <c r="AA74" t="s">
        <v>32</v>
      </c>
      <c r="AB74" t="s">
        <v>32</v>
      </c>
      <c r="AC74" s="52">
        <v>10</v>
      </c>
      <c r="AD74" s="52"/>
      <c r="AF74" s="52"/>
    </row>
    <row r="75" spans="1:32" x14ac:dyDescent="0.25">
      <c r="P75" s="52" t="s">
        <v>45</v>
      </c>
      <c r="Q75">
        <v>24</v>
      </c>
      <c r="R75">
        <v>16</v>
      </c>
      <c r="S75" t="s">
        <v>32</v>
      </c>
      <c r="T75" t="s">
        <v>32</v>
      </c>
      <c r="U75" t="s">
        <v>32</v>
      </c>
      <c r="V75">
        <v>16</v>
      </c>
      <c r="W75" t="s">
        <v>32</v>
      </c>
      <c r="X75" t="s">
        <v>32</v>
      </c>
      <c r="Y75" t="s">
        <v>32</v>
      </c>
      <c r="Z75" t="s">
        <v>32</v>
      </c>
      <c r="AA75">
        <v>13</v>
      </c>
      <c r="AB75">
        <v>0</v>
      </c>
      <c r="AC75" s="52">
        <v>69</v>
      </c>
      <c r="AD75" s="52">
        <v>75</v>
      </c>
      <c r="AE75" t="s">
        <v>240</v>
      </c>
      <c r="AF75" s="52">
        <v>7</v>
      </c>
    </row>
    <row r="76" spans="1:32" x14ac:dyDescent="0.25">
      <c r="P76" s="52" t="s">
        <v>46</v>
      </c>
      <c r="Q76">
        <v>6</v>
      </c>
      <c r="R76" t="s">
        <v>32</v>
      </c>
      <c r="S76" t="s">
        <v>32</v>
      </c>
      <c r="T76" t="s">
        <v>32</v>
      </c>
      <c r="U76" t="s">
        <v>32</v>
      </c>
      <c r="V76" t="s">
        <v>32</v>
      </c>
      <c r="W76" t="s">
        <v>32</v>
      </c>
      <c r="X76" t="s">
        <v>32</v>
      </c>
      <c r="Y76" t="s">
        <v>32</v>
      </c>
      <c r="Z76" t="s">
        <v>32</v>
      </c>
      <c r="AA76" t="s">
        <v>32</v>
      </c>
      <c r="AB76" t="s">
        <v>32</v>
      </c>
      <c r="AC76" s="52">
        <v>6</v>
      </c>
    </row>
    <row r="77" spans="1:32" x14ac:dyDescent="0.25">
      <c r="A77" s="32" t="s">
        <v>27</v>
      </c>
      <c r="AB77" s="32"/>
      <c r="AC77" s="32"/>
    </row>
    <row r="78" spans="1:32" x14ac:dyDescent="0.25">
      <c r="A78" s="32" t="s">
        <v>4</v>
      </c>
      <c r="B78" s="32"/>
      <c r="C78" s="32"/>
      <c r="D78" s="32"/>
      <c r="E78" s="32"/>
      <c r="F78" s="32" t="s">
        <v>5</v>
      </c>
      <c r="G78" s="32"/>
      <c r="H78" s="32"/>
      <c r="I78" s="32"/>
      <c r="J78" s="32"/>
      <c r="K78" s="32" t="s">
        <v>18</v>
      </c>
      <c r="L78" s="32"/>
      <c r="M78" s="32"/>
      <c r="N78" s="32"/>
    </row>
    <row r="79" spans="1:32" x14ac:dyDescent="0.25">
      <c r="A79" s="39" t="s">
        <v>0</v>
      </c>
      <c r="B79" s="39" t="s">
        <v>3</v>
      </c>
      <c r="C79" s="39" t="s">
        <v>1</v>
      </c>
      <c r="D79" s="39" t="s">
        <v>2</v>
      </c>
      <c r="E79" s="39"/>
      <c r="F79" s="39" t="s">
        <v>0</v>
      </c>
      <c r="G79" s="39" t="s">
        <v>3</v>
      </c>
      <c r="H79" s="39" t="s">
        <v>1</v>
      </c>
      <c r="I79" s="39" t="s">
        <v>2</v>
      </c>
      <c r="J79" s="39"/>
      <c r="K79" s="39" t="s">
        <v>0</v>
      </c>
      <c r="L79" s="39" t="s">
        <v>3</v>
      </c>
      <c r="M79" s="39" t="s">
        <v>1</v>
      </c>
      <c r="N79" s="39" t="s">
        <v>2</v>
      </c>
    </row>
    <row r="80" spans="1:32" x14ac:dyDescent="0.25">
      <c r="A80" t="s">
        <v>63</v>
      </c>
      <c r="B80" s="52">
        <v>6</v>
      </c>
      <c r="C80" s="45">
        <v>12.8</v>
      </c>
      <c r="D80">
        <v>15</v>
      </c>
      <c r="F80" t="s">
        <v>326</v>
      </c>
      <c r="G80" s="52">
        <v>7</v>
      </c>
      <c r="H80">
        <v>24.9</v>
      </c>
      <c r="I80">
        <v>21</v>
      </c>
      <c r="K80" t="s">
        <v>98</v>
      </c>
      <c r="L80" s="52">
        <v>7</v>
      </c>
      <c r="M80" s="45">
        <v>40</v>
      </c>
      <c r="N80">
        <v>23</v>
      </c>
    </row>
    <row r="81" spans="1:15" x14ac:dyDescent="0.25">
      <c r="A81" t="s">
        <v>293</v>
      </c>
      <c r="B81" s="52" t="s">
        <v>42</v>
      </c>
      <c r="C81" s="45">
        <v>12.8</v>
      </c>
      <c r="D81">
        <v>15</v>
      </c>
      <c r="F81" t="s">
        <v>371</v>
      </c>
      <c r="G81" s="52">
        <v>96</v>
      </c>
      <c r="H81">
        <v>25.7</v>
      </c>
      <c r="I81">
        <v>18</v>
      </c>
      <c r="K81" t="s">
        <v>227</v>
      </c>
      <c r="L81" s="52">
        <v>2</v>
      </c>
      <c r="M81" s="45">
        <v>40.799999999999997</v>
      </c>
      <c r="N81">
        <v>21</v>
      </c>
    </row>
    <row r="82" spans="1:15" x14ac:dyDescent="0.25">
      <c r="A82" t="s">
        <v>224</v>
      </c>
      <c r="B82" s="52">
        <v>22</v>
      </c>
      <c r="C82" s="45">
        <v>13</v>
      </c>
      <c r="D82">
        <v>13</v>
      </c>
      <c r="F82" t="s">
        <v>197</v>
      </c>
      <c r="G82" s="52">
        <v>8</v>
      </c>
      <c r="H82">
        <v>25.9</v>
      </c>
      <c r="I82">
        <v>17</v>
      </c>
      <c r="K82" t="s">
        <v>198</v>
      </c>
      <c r="L82" s="52">
        <v>8</v>
      </c>
      <c r="M82" s="45">
        <v>40.9</v>
      </c>
      <c r="N82">
        <v>21</v>
      </c>
    </row>
    <row r="83" spans="1:15" x14ac:dyDescent="0.25">
      <c r="A83" t="s">
        <v>325</v>
      </c>
      <c r="B83" s="52">
        <v>7</v>
      </c>
      <c r="C83" s="45">
        <v>13</v>
      </c>
      <c r="D83">
        <v>13</v>
      </c>
      <c r="F83" t="s">
        <v>225</v>
      </c>
      <c r="G83" s="52">
        <v>2</v>
      </c>
      <c r="H83">
        <v>25.9</v>
      </c>
      <c r="I83">
        <v>17</v>
      </c>
      <c r="K83" t="s">
        <v>205</v>
      </c>
      <c r="L83" s="52">
        <v>88</v>
      </c>
      <c r="M83" s="45">
        <v>41.7</v>
      </c>
      <c r="N83">
        <v>19</v>
      </c>
      <c r="O83" s="32"/>
    </row>
    <row r="84" spans="1:15" x14ac:dyDescent="0.25">
      <c r="A84" t="s">
        <v>333</v>
      </c>
      <c r="B84" s="52">
        <v>8</v>
      </c>
      <c r="C84" s="45">
        <v>13.6</v>
      </c>
      <c r="D84">
        <v>8</v>
      </c>
      <c r="F84" t="s">
        <v>64</v>
      </c>
      <c r="G84" s="52">
        <v>6</v>
      </c>
      <c r="H84">
        <v>26.7</v>
      </c>
      <c r="I84">
        <v>15</v>
      </c>
      <c r="K84" t="s">
        <v>115</v>
      </c>
      <c r="L84" s="52">
        <v>5</v>
      </c>
      <c r="M84" s="45">
        <v>51.6</v>
      </c>
      <c r="N84">
        <v>3</v>
      </c>
      <c r="O84" s="39"/>
    </row>
    <row r="85" spans="1:15" x14ac:dyDescent="0.25">
      <c r="A85" t="s">
        <v>114</v>
      </c>
      <c r="B85" s="52">
        <v>5</v>
      </c>
      <c r="C85" s="45">
        <v>13.6</v>
      </c>
      <c r="D85">
        <v>8</v>
      </c>
      <c r="F85" t="s">
        <v>295</v>
      </c>
      <c r="G85" s="52" t="s">
        <v>42</v>
      </c>
      <c r="H85">
        <v>30.4</v>
      </c>
      <c r="I85">
        <v>5</v>
      </c>
      <c r="K85" t="s">
        <v>32</v>
      </c>
      <c r="L85" s="52"/>
      <c r="M85" s="45"/>
      <c r="N85" t="s">
        <v>32</v>
      </c>
    </row>
    <row r="86" spans="1:15" x14ac:dyDescent="0.25">
      <c r="A86" t="s">
        <v>32</v>
      </c>
      <c r="B86" s="52"/>
      <c r="C86" s="45"/>
      <c r="D86" t="s">
        <v>32</v>
      </c>
      <c r="F86" t="s">
        <v>32</v>
      </c>
      <c r="G86" s="52"/>
      <c r="I86" t="s">
        <v>32</v>
      </c>
      <c r="K86" t="s">
        <v>207</v>
      </c>
      <c r="L86" s="52">
        <v>41</v>
      </c>
      <c r="M86" s="45">
        <v>42.7</v>
      </c>
      <c r="N86">
        <v>16</v>
      </c>
    </row>
    <row r="87" spans="1:15" x14ac:dyDescent="0.25">
      <c r="A87" t="s">
        <v>97</v>
      </c>
      <c r="B87" s="52">
        <v>77</v>
      </c>
      <c r="C87" s="45">
        <v>12.7</v>
      </c>
      <c r="D87">
        <v>16</v>
      </c>
      <c r="F87" t="s">
        <v>199</v>
      </c>
      <c r="G87" s="52">
        <v>88</v>
      </c>
      <c r="H87">
        <v>26.3</v>
      </c>
      <c r="I87">
        <v>16</v>
      </c>
      <c r="K87" t="s">
        <v>238</v>
      </c>
      <c r="L87" s="52">
        <v>22</v>
      </c>
      <c r="M87" s="45">
        <v>43.8</v>
      </c>
      <c r="N87">
        <v>14</v>
      </c>
    </row>
    <row r="88" spans="1:15" x14ac:dyDescent="0.25">
      <c r="A88" t="s">
        <v>370</v>
      </c>
      <c r="B88" s="52">
        <v>89</v>
      </c>
      <c r="C88" s="45">
        <v>13.1</v>
      </c>
      <c r="D88">
        <v>12</v>
      </c>
      <c r="F88" t="s">
        <v>385</v>
      </c>
      <c r="G88" s="52">
        <v>55</v>
      </c>
      <c r="H88">
        <v>26.8</v>
      </c>
      <c r="I88">
        <v>14</v>
      </c>
      <c r="K88" t="s">
        <v>331</v>
      </c>
      <c r="L88" s="52">
        <v>77</v>
      </c>
      <c r="M88" s="45">
        <v>46.3</v>
      </c>
      <c r="N88">
        <v>10</v>
      </c>
    </row>
    <row r="89" spans="1:15" x14ac:dyDescent="0.25">
      <c r="A89" t="s">
        <v>334</v>
      </c>
      <c r="B89" s="52">
        <v>88</v>
      </c>
      <c r="C89" s="45">
        <v>13.2</v>
      </c>
      <c r="D89">
        <v>11</v>
      </c>
      <c r="F89" t="s">
        <v>372</v>
      </c>
      <c r="G89" s="52">
        <v>91</v>
      </c>
      <c r="H89">
        <v>27.1</v>
      </c>
      <c r="I89">
        <v>13</v>
      </c>
      <c r="K89" t="s">
        <v>348</v>
      </c>
      <c r="L89" s="52">
        <v>55</v>
      </c>
      <c r="M89" s="45">
        <v>56.2</v>
      </c>
      <c r="N89">
        <v>0</v>
      </c>
    </row>
    <row r="90" spans="1:15" x14ac:dyDescent="0.25">
      <c r="A90" t="s">
        <v>223</v>
      </c>
      <c r="B90" s="52">
        <v>2</v>
      </c>
      <c r="C90" s="45">
        <v>13.2</v>
      </c>
      <c r="D90">
        <v>11</v>
      </c>
      <c r="F90" t="s">
        <v>317</v>
      </c>
      <c r="G90" s="52" t="s">
        <v>43</v>
      </c>
      <c r="H90">
        <v>27.4</v>
      </c>
      <c r="I90">
        <v>12</v>
      </c>
    </row>
    <row r="91" spans="1:15" x14ac:dyDescent="0.25">
      <c r="F91" t="s">
        <v>226</v>
      </c>
      <c r="G91" s="52">
        <v>22</v>
      </c>
      <c r="H91">
        <v>27.9</v>
      </c>
      <c r="I91">
        <v>11</v>
      </c>
    </row>
    <row r="92" spans="1:15" x14ac:dyDescent="0.25">
      <c r="F92" t="s">
        <v>65</v>
      </c>
      <c r="G92" s="52">
        <v>66</v>
      </c>
      <c r="H92">
        <v>28.3</v>
      </c>
      <c r="I92">
        <v>10</v>
      </c>
    </row>
    <row r="93" spans="1:15" x14ac:dyDescent="0.25">
      <c r="F93" t="s">
        <v>327</v>
      </c>
      <c r="G93" s="52">
        <v>77</v>
      </c>
      <c r="H93">
        <v>28.7</v>
      </c>
      <c r="I93">
        <v>9</v>
      </c>
    </row>
    <row r="95" spans="1:15" x14ac:dyDescent="0.25">
      <c r="A95" s="32" t="s">
        <v>6</v>
      </c>
      <c r="B95" s="32"/>
      <c r="C95" s="32"/>
      <c r="D95" s="32"/>
      <c r="E95" s="32"/>
      <c r="F95" s="32" t="s">
        <v>7</v>
      </c>
      <c r="G95" s="32"/>
      <c r="H95" s="32"/>
      <c r="I95" s="32"/>
      <c r="J95" s="32"/>
      <c r="K95" s="32" t="s">
        <v>8</v>
      </c>
      <c r="L95" s="32"/>
      <c r="M95" s="32"/>
      <c r="N95" s="32"/>
    </row>
    <row r="96" spans="1:15" x14ac:dyDescent="0.25">
      <c r="A96" s="39" t="s">
        <v>0</v>
      </c>
      <c r="B96" s="39" t="s">
        <v>3</v>
      </c>
      <c r="C96" s="39" t="s">
        <v>1</v>
      </c>
      <c r="D96" s="39" t="s">
        <v>2</v>
      </c>
      <c r="E96" s="39"/>
      <c r="F96" s="39" t="s">
        <v>0</v>
      </c>
      <c r="G96" s="39" t="s">
        <v>3</v>
      </c>
      <c r="H96" s="39" t="s">
        <v>1</v>
      </c>
      <c r="I96" s="39" t="s">
        <v>2</v>
      </c>
      <c r="J96" s="39"/>
      <c r="K96" s="39" t="s">
        <v>0</v>
      </c>
      <c r="L96" s="39" t="s">
        <v>3</v>
      </c>
      <c r="M96" s="39" t="s">
        <v>1</v>
      </c>
      <c r="N96" s="39" t="s">
        <v>2</v>
      </c>
    </row>
    <row r="97" spans="1:34" x14ac:dyDescent="0.25">
      <c r="A97" t="s">
        <v>200</v>
      </c>
      <c r="B97" s="52">
        <v>8</v>
      </c>
      <c r="C97" s="46" t="s">
        <v>411</v>
      </c>
      <c r="D97">
        <v>18</v>
      </c>
      <c r="F97" t="s">
        <v>202</v>
      </c>
      <c r="G97" s="52">
        <v>8</v>
      </c>
      <c r="H97" s="52" t="s">
        <v>419</v>
      </c>
      <c r="I97">
        <v>20</v>
      </c>
      <c r="K97" t="s">
        <v>23</v>
      </c>
      <c r="L97" s="52">
        <v>2</v>
      </c>
      <c r="M97" s="45">
        <v>51</v>
      </c>
      <c r="N97">
        <v>17</v>
      </c>
      <c r="AH97" s="32"/>
    </row>
    <row r="98" spans="1:34" x14ac:dyDescent="0.25">
      <c r="A98" t="s">
        <v>228</v>
      </c>
      <c r="B98" s="52">
        <v>2</v>
      </c>
      <c r="C98" s="46" t="s">
        <v>412</v>
      </c>
      <c r="D98">
        <v>17</v>
      </c>
      <c r="F98" t="s">
        <v>203</v>
      </c>
      <c r="G98" s="52">
        <v>88</v>
      </c>
      <c r="H98" s="52" t="s">
        <v>420</v>
      </c>
      <c r="I98">
        <v>18</v>
      </c>
      <c r="K98" t="s">
        <v>37</v>
      </c>
      <c r="L98" s="52">
        <v>7</v>
      </c>
      <c r="M98" s="45">
        <v>51.1</v>
      </c>
      <c r="N98">
        <v>17</v>
      </c>
      <c r="AH98" s="39"/>
    </row>
    <row r="99" spans="1:34" x14ac:dyDescent="0.25">
      <c r="A99" t="s">
        <v>373</v>
      </c>
      <c r="B99" s="52">
        <v>99</v>
      </c>
      <c r="C99" s="46" t="s">
        <v>413</v>
      </c>
      <c r="D99">
        <v>16</v>
      </c>
      <c r="F99" t="s">
        <v>375</v>
      </c>
      <c r="G99" s="52">
        <v>90</v>
      </c>
      <c r="H99" s="52" t="s">
        <v>421</v>
      </c>
      <c r="I99">
        <v>16</v>
      </c>
      <c r="K99" t="s">
        <v>36</v>
      </c>
      <c r="L99" s="52">
        <v>8</v>
      </c>
      <c r="M99" s="45">
        <v>51.5</v>
      </c>
      <c r="N99">
        <v>16</v>
      </c>
      <c r="AH99" s="39"/>
    </row>
    <row r="100" spans="1:34" s="32" customFormat="1" x14ac:dyDescent="0.25">
      <c r="A100" t="s">
        <v>201</v>
      </c>
      <c r="B100" s="52">
        <v>88</v>
      </c>
      <c r="C100" s="46" t="s">
        <v>414</v>
      </c>
      <c r="D100">
        <v>14</v>
      </c>
      <c r="E100"/>
      <c r="F100" t="s">
        <v>376</v>
      </c>
      <c r="G100" s="52">
        <v>92</v>
      </c>
      <c r="H100" s="52" t="s">
        <v>422</v>
      </c>
      <c r="I100">
        <v>16</v>
      </c>
      <c r="J100"/>
      <c r="K100" t="s">
        <v>22</v>
      </c>
      <c r="L100" s="52">
        <v>6</v>
      </c>
      <c r="M100" s="45">
        <v>52.4</v>
      </c>
      <c r="N100">
        <v>15</v>
      </c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</row>
    <row r="101" spans="1:34" s="39" customFormat="1" x14ac:dyDescent="0.25">
      <c r="A101" t="s">
        <v>374</v>
      </c>
      <c r="B101" s="52">
        <v>98</v>
      </c>
      <c r="C101" s="46" t="s">
        <v>415</v>
      </c>
      <c r="D101">
        <v>13</v>
      </c>
      <c r="E101"/>
      <c r="F101" t="s">
        <v>66</v>
      </c>
      <c r="G101" s="52">
        <v>66</v>
      </c>
      <c r="H101" s="52" t="s">
        <v>423</v>
      </c>
      <c r="I101">
        <v>15</v>
      </c>
      <c r="J101"/>
      <c r="K101"/>
      <c r="L101"/>
      <c r="M101"/>
      <c r="N101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/>
    </row>
    <row r="102" spans="1:34" x14ac:dyDescent="0.25">
      <c r="A102" t="s">
        <v>229</v>
      </c>
      <c r="B102" s="52">
        <v>22</v>
      </c>
      <c r="C102" s="46" t="s">
        <v>416</v>
      </c>
      <c r="D102">
        <v>12</v>
      </c>
      <c r="F102" t="s">
        <v>349</v>
      </c>
      <c r="G102" s="52">
        <v>5</v>
      </c>
      <c r="H102" s="52" t="s">
        <v>424</v>
      </c>
      <c r="I102">
        <v>12</v>
      </c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</row>
    <row r="103" spans="1:34" x14ac:dyDescent="0.25">
      <c r="A103" t="s">
        <v>328</v>
      </c>
      <c r="B103" s="52">
        <v>77</v>
      </c>
      <c r="C103" s="46" t="s">
        <v>417</v>
      </c>
      <c r="D103">
        <v>11</v>
      </c>
      <c r="F103" t="s">
        <v>377</v>
      </c>
      <c r="G103" s="52">
        <v>97</v>
      </c>
      <c r="H103" s="52" t="s">
        <v>425</v>
      </c>
      <c r="I103">
        <v>12</v>
      </c>
    </row>
    <row r="104" spans="1:34" x14ac:dyDescent="0.25">
      <c r="A104" t="s">
        <v>99</v>
      </c>
      <c r="B104" s="52">
        <v>7</v>
      </c>
      <c r="C104" s="46" t="s">
        <v>418</v>
      </c>
      <c r="D104">
        <v>10</v>
      </c>
      <c r="F104" t="s">
        <v>230</v>
      </c>
      <c r="G104" s="52">
        <v>2</v>
      </c>
      <c r="H104" s="52" t="s">
        <v>425</v>
      </c>
      <c r="I104">
        <v>12</v>
      </c>
    </row>
    <row r="105" spans="1:34" x14ac:dyDescent="0.25">
      <c r="C105" s="46"/>
      <c r="F105" t="s">
        <v>231</v>
      </c>
      <c r="G105" s="52">
        <v>22</v>
      </c>
      <c r="H105" s="52" t="s">
        <v>426</v>
      </c>
      <c r="I105">
        <v>10</v>
      </c>
    </row>
    <row r="106" spans="1:34" x14ac:dyDescent="0.25">
      <c r="C106" s="46"/>
      <c r="F106" t="s">
        <v>296</v>
      </c>
      <c r="G106" s="52" t="s">
        <v>42</v>
      </c>
      <c r="H106" s="52" t="s">
        <v>427</v>
      </c>
      <c r="I106">
        <v>7</v>
      </c>
    </row>
    <row r="107" spans="1:34" x14ac:dyDescent="0.25">
      <c r="C107" s="46"/>
      <c r="F107" t="s">
        <v>231</v>
      </c>
      <c r="G107" s="52">
        <v>22</v>
      </c>
      <c r="H107" s="52" t="s">
        <v>428</v>
      </c>
      <c r="I107">
        <v>3</v>
      </c>
    </row>
    <row r="108" spans="1:34" x14ac:dyDescent="0.25">
      <c r="C108" s="46"/>
      <c r="F108" t="s">
        <v>67</v>
      </c>
      <c r="G108" s="52">
        <v>6</v>
      </c>
      <c r="H108" s="52" t="s">
        <v>429</v>
      </c>
      <c r="I108">
        <v>2</v>
      </c>
    </row>
    <row r="109" spans="1:34" x14ac:dyDescent="0.25">
      <c r="F109" t="s">
        <v>116</v>
      </c>
      <c r="G109" s="52">
        <v>55</v>
      </c>
      <c r="H109" s="52" t="s">
        <v>430</v>
      </c>
      <c r="I109">
        <v>0</v>
      </c>
    </row>
    <row r="116" spans="1:34" x14ac:dyDescent="0.25">
      <c r="A116" s="32" t="s">
        <v>27</v>
      </c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</row>
    <row r="117" spans="1:34" x14ac:dyDescent="0.25">
      <c r="A117" s="32" t="s">
        <v>9</v>
      </c>
      <c r="B117" s="32"/>
      <c r="C117" s="32"/>
      <c r="D117" s="32"/>
      <c r="E117" s="32"/>
      <c r="F117" s="32" t="s">
        <v>10</v>
      </c>
      <c r="G117" s="32"/>
      <c r="H117" s="32"/>
      <c r="I117" s="32"/>
      <c r="J117" s="32"/>
      <c r="K117" s="32" t="s">
        <v>11</v>
      </c>
      <c r="L117" s="32"/>
      <c r="M117" s="32"/>
      <c r="N117" s="32"/>
    </row>
    <row r="118" spans="1:34" x14ac:dyDescent="0.25">
      <c r="A118" s="39" t="s">
        <v>0</v>
      </c>
      <c r="B118" s="39" t="s">
        <v>3</v>
      </c>
      <c r="C118" s="39" t="s">
        <v>1</v>
      </c>
      <c r="D118" s="39" t="s">
        <v>2</v>
      </c>
      <c r="E118" s="39"/>
      <c r="F118" s="39" t="s">
        <v>0</v>
      </c>
      <c r="G118" s="39" t="s">
        <v>3</v>
      </c>
      <c r="H118" s="39" t="s">
        <v>1</v>
      </c>
      <c r="I118" s="39" t="s">
        <v>2</v>
      </c>
      <c r="J118" s="39"/>
      <c r="K118" s="39" t="s">
        <v>0</v>
      </c>
      <c r="L118" s="39" t="s">
        <v>3</v>
      </c>
      <c r="M118" s="39" t="s">
        <v>1</v>
      </c>
      <c r="N118" s="39" t="s">
        <v>2</v>
      </c>
    </row>
    <row r="119" spans="1:34" x14ac:dyDescent="0.25">
      <c r="A119" t="s">
        <v>68</v>
      </c>
      <c r="B119" s="52">
        <v>6</v>
      </c>
      <c r="C119" s="49">
        <v>1.53</v>
      </c>
      <c r="D119">
        <v>17</v>
      </c>
      <c r="F119" t="s">
        <v>96</v>
      </c>
      <c r="G119" s="52">
        <v>7</v>
      </c>
      <c r="H119" s="49">
        <v>4.9800000000000004</v>
      </c>
      <c r="I119">
        <v>14</v>
      </c>
      <c r="K119" t="s">
        <v>381</v>
      </c>
      <c r="L119" s="52">
        <v>100</v>
      </c>
      <c r="M119">
        <v>11.99</v>
      </c>
      <c r="N119">
        <v>21</v>
      </c>
      <c r="AH119" s="32"/>
    </row>
    <row r="120" spans="1:34" x14ac:dyDescent="0.25">
      <c r="A120" t="s">
        <v>98</v>
      </c>
      <c r="B120" s="52">
        <v>7</v>
      </c>
      <c r="C120" s="49">
        <v>1.5</v>
      </c>
      <c r="D120">
        <v>16</v>
      </c>
      <c r="F120" t="s">
        <v>378</v>
      </c>
      <c r="G120" s="52">
        <v>93</v>
      </c>
      <c r="H120" s="49">
        <v>4.6500000000000004</v>
      </c>
      <c r="I120">
        <v>11</v>
      </c>
      <c r="K120" t="s">
        <v>350</v>
      </c>
      <c r="L120" s="52">
        <v>88</v>
      </c>
      <c r="M120">
        <v>10.71</v>
      </c>
      <c r="N120">
        <v>15</v>
      </c>
      <c r="AH120" s="32"/>
    </row>
    <row r="121" spans="1:34" s="32" customFormat="1" x14ac:dyDescent="0.25">
      <c r="A121" t="s">
        <v>69</v>
      </c>
      <c r="B121" s="52">
        <v>66</v>
      </c>
      <c r="C121" s="49">
        <v>1.5</v>
      </c>
      <c r="D121">
        <v>16</v>
      </c>
      <c r="E121"/>
      <c r="F121" t="s">
        <v>224</v>
      </c>
      <c r="G121" s="52">
        <v>22</v>
      </c>
      <c r="H121" s="49">
        <v>4.59</v>
      </c>
      <c r="I121">
        <v>10</v>
      </c>
      <c r="J121"/>
      <c r="K121" t="s">
        <v>379</v>
      </c>
      <c r="L121" s="52">
        <v>94</v>
      </c>
      <c r="M121">
        <v>10.33</v>
      </c>
      <c r="N121">
        <v>13</v>
      </c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 s="39"/>
    </row>
    <row r="122" spans="1:34" s="32" customFormat="1" x14ac:dyDescent="0.25">
      <c r="A122" t="s">
        <v>229</v>
      </c>
      <c r="B122" s="52">
        <v>2</v>
      </c>
      <c r="C122" s="49">
        <v>1.44</v>
      </c>
      <c r="D122">
        <v>14</v>
      </c>
      <c r="E122"/>
      <c r="F122" t="s">
        <v>329</v>
      </c>
      <c r="G122" s="52">
        <v>77</v>
      </c>
      <c r="H122" s="49">
        <v>4.43</v>
      </c>
      <c r="I122">
        <v>9</v>
      </c>
      <c r="J122"/>
      <c r="K122" t="s">
        <v>199</v>
      </c>
      <c r="L122" s="52">
        <v>8</v>
      </c>
      <c r="M122">
        <v>10.24</v>
      </c>
      <c r="N122">
        <v>13</v>
      </c>
      <c r="AH122"/>
    </row>
    <row r="123" spans="1:34" s="39" customFormat="1" x14ac:dyDescent="0.25">
      <c r="A123" t="s">
        <v>232</v>
      </c>
      <c r="B123" s="52">
        <v>22</v>
      </c>
      <c r="C123" s="49">
        <v>1.38</v>
      </c>
      <c r="D123">
        <v>12</v>
      </c>
      <c r="E123"/>
      <c r="F123" t="s">
        <v>334</v>
      </c>
      <c r="G123" s="52">
        <v>88</v>
      </c>
      <c r="H123" s="49">
        <v>4.3899999999999997</v>
      </c>
      <c r="I123">
        <v>8</v>
      </c>
      <c r="J123"/>
      <c r="K123" t="s">
        <v>327</v>
      </c>
      <c r="L123" s="52">
        <v>7</v>
      </c>
      <c r="M123">
        <v>10.16</v>
      </c>
      <c r="N123">
        <v>12</v>
      </c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/>
    </row>
    <row r="124" spans="1:34" x14ac:dyDescent="0.25">
      <c r="A124" t="s">
        <v>204</v>
      </c>
      <c r="B124" s="52">
        <v>8</v>
      </c>
      <c r="C124" s="49">
        <v>1.35</v>
      </c>
      <c r="D124">
        <v>11</v>
      </c>
      <c r="F124" t="s">
        <v>358</v>
      </c>
      <c r="G124" s="52">
        <v>2</v>
      </c>
      <c r="H124" s="49">
        <v>4.34</v>
      </c>
      <c r="I124">
        <v>8</v>
      </c>
      <c r="K124" t="s">
        <v>380</v>
      </c>
      <c r="L124" s="52">
        <v>95</v>
      </c>
      <c r="M124">
        <v>10.02</v>
      </c>
      <c r="N124">
        <v>12</v>
      </c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</row>
    <row r="125" spans="1:34" x14ac:dyDescent="0.25">
      <c r="A125" t="s">
        <v>297</v>
      </c>
      <c r="B125" s="52" t="s">
        <v>43</v>
      </c>
      <c r="C125" s="49">
        <v>1.35</v>
      </c>
      <c r="D125">
        <v>11</v>
      </c>
      <c r="F125" t="s">
        <v>67</v>
      </c>
      <c r="G125" s="52">
        <v>66</v>
      </c>
      <c r="H125" s="49">
        <v>4.22</v>
      </c>
      <c r="I125">
        <v>7</v>
      </c>
      <c r="K125" t="s">
        <v>234</v>
      </c>
      <c r="L125" s="52">
        <v>22</v>
      </c>
      <c r="M125">
        <v>9.9700000000000006</v>
      </c>
      <c r="N125">
        <v>11</v>
      </c>
    </row>
    <row r="126" spans="1:34" x14ac:dyDescent="0.25">
      <c r="A126" t="s">
        <v>296</v>
      </c>
      <c r="B126" s="52" t="s">
        <v>42</v>
      </c>
      <c r="C126" s="49">
        <v>1.35</v>
      </c>
      <c r="D126">
        <v>11</v>
      </c>
      <c r="F126" t="s">
        <v>333</v>
      </c>
      <c r="G126" s="52">
        <v>8</v>
      </c>
      <c r="H126" s="49">
        <v>4.2</v>
      </c>
      <c r="I126">
        <v>7</v>
      </c>
      <c r="K126" t="s">
        <v>233</v>
      </c>
      <c r="L126" s="52">
        <v>2</v>
      </c>
      <c r="M126">
        <v>9.64</v>
      </c>
      <c r="N126">
        <v>10</v>
      </c>
    </row>
    <row r="127" spans="1:34" x14ac:dyDescent="0.25">
      <c r="A127" t="s">
        <v>431</v>
      </c>
      <c r="B127" s="52">
        <v>92</v>
      </c>
      <c r="C127" s="49">
        <v>1.35</v>
      </c>
      <c r="D127">
        <v>11</v>
      </c>
      <c r="F127" t="s">
        <v>298</v>
      </c>
      <c r="G127" s="52" t="s">
        <v>42</v>
      </c>
      <c r="H127" s="49">
        <v>4.08</v>
      </c>
      <c r="I127">
        <v>5</v>
      </c>
      <c r="K127" t="s">
        <v>372</v>
      </c>
      <c r="L127" s="52">
        <v>91</v>
      </c>
      <c r="M127">
        <v>9.14</v>
      </c>
      <c r="N127">
        <v>7</v>
      </c>
    </row>
    <row r="128" spans="1:34" x14ac:dyDescent="0.25">
      <c r="A128" t="s">
        <v>432</v>
      </c>
      <c r="B128" s="52">
        <v>90</v>
      </c>
      <c r="C128" s="49">
        <v>1.35</v>
      </c>
      <c r="D128">
        <v>11</v>
      </c>
      <c r="F128" t="s">
        <v>370</v>
      </c>
      <c r="G128" s="52">
        <v>89</v>
      </c>
      <c r="H128" s="49">
        <v>3.81</v>
      </c>
      <c r="I128">
        <v>3</v>
      </c>
      <c r="K128" t="s">
        <v>244</v>
      </c>
      <c r="L128" s="52" t="s">
        <v>45</v>
      </c>
      <c r="M128">
        <v>7.75</v>
      </c>
      <c r="N128">
        <v>1</v>
      </c>
    </row>
    <row r="129" spans="1:34" x14ac:dyDescent="0.25">
      <c r="A129" t="s">
        <v>115</v>
      </c>
      <c r="B129" s="52">
        <v>5</v>
      </c>
      <c r="C129" s="49">
        <v>1.2</v>
      </c>
      <c r="D129">
        <v>6</v>
      </c>
      <c r="F129" t="s">
        <v>318</v>
      </c>
      <c r="G129" s="52" t="s">
        <v>43</v>
      </c>
      <c r="H129" s="49">
        <v>2.88</v>
      </c>
      <c r="I129">
        <v>0</v>
      </c>
    </row>
    <row r="130" spans="1:34" x14ac:dyDescent="0.25">
      <c r="H130" s="49"/>
    </row>
    <row r="131" spans="1:34" x14ac:dyDescent="0.25">
      <c r="H131" s="49"/>
    </row>
    <row r="132" spans="1:34" x14ac:dyDescent="0.25">
      <c r="H132" s="49"/>
    </row>
    <row r="133" spans="1:34" x14ac:dyDescent="0.25">
      <c r="H133" s="49"/>
    </row>
    <row r="134" spans="1:34" x14ac:dyDescent="0.25">
      <c r="H134" s="49"/>
    </row>
    <row r="136" spans="1:34" x14ac:dyDescent="0.25">
      <c r="A136" s="32" t="s">
        <v>12</v>
      </c>
      <c r="B136" s="32"/>
      <c r="C136" s="32"/>
      <c r="D136" s="32"/>
      <c r="E136" s="32"/>
      <c r="F136" s="32" t="s">
        <v>13</v>
      </c>
      <c r="G136" s="32"/>
      <c r="H136" s="32"/>
      <c r="I136" s="32"/>
      <c r="J136" s="32"/>
      <c r="K136" s="32" t="s">
        <v>14</v>
      </c>
      <c r="L136" s="32"/>
      <c r="M136" s="32"/>
      <c r="N136" s="32"/>
    </row>
    <row r="137" spans="1:34" x14ac:dyDescent="0.25">
      <c r="A137" s="39" t="s">
        <v>0</v>
      </c>
      <c r="B137" s="39" t="s">
        <v>3</v>
      </c>
      <c r="C137" s="39" t="s">
        <v>1</v>
      </c>
      <c r="D137" s="39" t="s">
        <v>2</v>
      </c>
      <c r="E137" s="39"/>
      <c r="F137" s="39" t="s">
        <v>0</v>
      </c>
      <c r="G137" s="39" t="s">
        <v>3</v>
      </c>
      <c r="H137" s="39" t="s">
        <v>1</v>
      </c>
      <c r="I137" s="39" t="s">
        <v>2</v>
      </c>
      <c r="J137" s="39"/>
      <c r="K137" s="39" t="s">
        <v>0</v>
      </c>
      <c r="L137" s="39" t="s">
        <v>3</v>
      </c>
      <c r="M137" s="39" t="s">
        <v>1</v>
      </c>
      <c r="N137" s="39" t="s">
        <v>2</v>
      </c>
    </row>
    <row r="138" spans="1:34" x14ac:dyDescent="0.25">
      <c r="A138" t="s">
        <v>197</v>
      </c>
      <c r="B138" s="52">
        <v>8</v>
      </c>
      <c r="C138" s="49">
        <v>32.33</v>
      </c>
      <c r="D138">
        <v>23</v>
      </c>
      <c r="F138" t="s">
        <v>100</v>
      </c>
      <c r="G138" s="52">
        <v>77</v>
      </c>
      <c r="H138">
        <v>10.54</v>
      </c>
      <c r="I138">
        <v>17</v>
      </c>
      <c r="K138" t="s">
        <v>239</v>
      </c>
      <c r="L138" s="52">
        <v>22</v>
      </c>
      <c r="M138" s="49">
        <v>35.49</v>
      </c>
      <c r="N138">
        <v>17</v>
      </c>
    </row>
    <row r="139" spans="1:34" x14ac:dyDescent="0.25">
      <c r="A139" t="s">
        <v>70</v>
      </c>
      <c r="B139" s="52">
        <v>6</v>
      </c>
      <c r="C139" s="49">
        <v>26.84</v>
      </c>
      <c r="D139">
        <v>18</v>
      </c>
      <c r="F139" t="s">
        <v>97</v>
      </c>
      <c r="G139" s="52">
        <v>7</v>
      </c>
      <c r="H139">
        <v>9.9600000000000009</v>
      </c>
      <c r="I139">
        <v>15</v>
      </c>
      <c r="K139" t="s">
        <v>209</v>
      </c>
      <c r="L139" s="52">
        <v>88</v>
      </c>
      <c r="M139" s="49">
        <v>33.409999999999997</v>
      </c>
      <c r="N139">
        <v>16</v>
      </c>
      <c r="AH139" s="32"/>
    </row>
    <row r="140" spans="1:34" x14ac:dyDescent="0.25">
      <c r="A140" t="s">
        <v>359</v>
      </c>
      <c r="B140" s="52">
        <v>88</v>
      </c>
      <c r="C140" s="49">
        <v>25.88</v>
      </c>
      <c r="D140">
        <v>17</v>
      </c>
      <c r="F140" t="s">
        <v>207</v>
      </c>
      <c r="G140" s="52">
        <v>88</v>
      </c>
      <c r="H140">
        <v>9.93</v>
      </c>
      <c r="I140">
        <v>15</v>
      </c>
      <c r="K140" t="s">
        <v>238</v>
      </c>
      <c r="L140" s="52">
        <v>2</v>
      </c>
      <c r="M140" s="49">
        <v>31.89</v>
      </c>
      <c r="N140">
        <v>15</v>
      </c>
      <c r="AH140" s="39"/>
    </row>
    <row r="141" spans="1:34" s="32" customFormat="1" x14ac:dyDescent="0.25">
      <c r="A141" t="s">
        <v>235</v>
      </c>
      <c r="B141" s="52">
        <v>22</v>
      </c>
      <c r="C141" s="49">
        <v>25.77</v>
      </c>
      <c r="D141">
        <v>17</v>
      </c>
      <c r="E141"/>
      <c r="F141" t="s">
        <v>236</v>
      </c>
      <c r="G141" s="52">
        <v>2</v>
      </c>
      <c r="H141">
        <v>9.67</v>
      </c>
      <c r="I141">
        <v>14</v>
      </c>
      <c r="J141"/>
      <c r="K141" t="s">
        <v>65</v>
      </c>
      <c r="L141" s="52">
        <v>6</v>
      </c>
      <c r="M141" s="49">
        <v>29.82</v>
      </c>
      <c r="N141">
        <v>13</v>
      </c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</row>
    <row r="142" spans="1:34" s="39" customFormat="1" x14ac:dyDescent="0.25">
      <c r="A142" t="s">
        <v>227</v>
      </c>
      <c r="B142" s="52">
        <v>2</v>
      </c>
      <c r="C142" s="49">
        <v>23.92</v>
      </c>
      <c r="D142">
        <v>15</v>
      </c>
      <c r="E142"/>
      <c r="F142" t="s">
        <v>64</v>
      </c>
      <c r="G142" s="52">
        <v>6</v>
      </c>
      <c r="H142">
        <v>8.8800000000000008</v>
      </c>
      <c r="I142">
        <v>12</v>
      </c>
      <c r="J142"/>
      <c r="K142" t="s">
        <v>208</v>
      </c>
      <c r="L142" s="52">
        <v>8</v>
      </c>
      <c r="M142" s="49">
        <v>29.3</v>
      </c>
      <c r="N142">
        <v>13</v>
      </c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/>
    </row>
    <row r="143" spans="1:34" x14ac:dyDescent="0.25">
      <c r="A143" t="s">
        <v>330</v>
      </c>
      <c r="B143" s="52">
        <v>7</v>
      </c>
      <c r="C143" s="49">
        <v>23.89</v>
      </c>
      <c r="D143">
        <v>15</v>
      </c>
      <c r="F143" t="s">
        <v>237</v>
      </c>
      <c r="G143" s="52">
        <v>22</v>
      </c>
      <c r="H143">
        <v>8.3699999999999992</v>
      </c>
      <c r="I143">
        <v>10</v>
      </c>
      <c r="K143" t="s">
        <v>117</v>
      </c>
      <c r="L143" s="52">
        <v>5</v>
      </c>
      <c r="M143" s="49">
        <v>25.74</v>
      </c>
      <c r="N143">
        <v>11</v>
      </c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</row>
    <row r="144" spans="1:34" x14ac:dyDescent="0.25">
      <c r="A144" t="s">
        <v>293</v>
      </c>
      <c r="B144" s="52" t="s">
        <v>43</v>
      </c>
      <c r="C144" s="49">
        <v>22.61</v>
      </c>
      <c r="D144">
        <v>14</v>
      </c>
      <c r="F144" t="s">
        <v>206</v>
      </c>
      <c r="G144" s="52">
        <v>8</v>
      </c>
      <c r="H144">
        <v>8.25</v>
      </c>
      <c r="I144">
        <v>10</v>
      </c>
      <c r="K144" t="s">
        <v>332</v>
      </c>
      <c r="L144" s="52">
        <v>7</v>
      </c>
      <c r="M144" s="49">
        <v>14.09</v>
      </c>
      <c r="N144">
        <v>3</v>
      </c>
    </row>
    <row r="145" spans="1:34" x14ac:dyDescent="0.25">
      <c r="A145" t="s">
        <v>299</v>
      </c>
      <c r="B145" s="52" t="s">
        <v>42</v>
      </c>
      <c r="C145" s="49">
        <v>20.81</v>
      </c>
      <c r="D145">
        <v>12</v>
      </c>
      <c r="F145" t="s">
        <v>294</v>
      </c>
      <c r="G145" s="52" t="s">
        <v>42</v>
      </c>
      <c r="H145">
        <v>7.73</v>
      </c>
      <c r="I145">
        <v>8</v>
      </c>
      <c r="M145" s="49"/>
    </row>
    <row r="146" spans="1:34" x14ac:dyDescent="0.25">
      <c r="A146" t="s">
        <v>343</v>
      </c>
      <c r="B146" s="52">
        <v>66</v>
      </c>
      <c r="C146" s="49">
        <v>20.329999999999998</v>
      </c>
      <c r="D146">
        <v>11</v>
      </c>
      <c r="F146" t="s">
        <v>71</v>
      </c>
      <c r="G146" s="52">
        <v>66</v>
      </c>
      <c r="H146">
        <v>7.13</v>
      </c>
      <c r="I146">
        <v>6</v>
      </c>
      <c r="M146" s="49"/>
    </row>
    <row r="147" spans="1:34" x14ac:dyDescent="0.25">
      <c r="M147" s="49"/>
    </row>
    <row r="153" spans="1:34" x14ac:dyDescent="0.25">
      <c r="A153" s="32" t="s">
        <v>28</v>
      </c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</row>
    <row r="154" spans="1:34" x14ac:dyDescent="0.25">
      <c r="A154" s="32" t="s">
        <v>4</v>
      </c>
      <c r="B154" s="32"/>
      <c r="C154" s="32"/>
      <c r="D154" s="32"/>
      <c r="E154" s="32"/>
      <c r="F154" s="32" t="s">
        <v>5</v>
      </c>
      <c r="G154" s="32"/>
      <c r="H154" s="32"/>
      <c r="I154" s="32"/>
      <c r="J154" s="32"/>
      <c r="K154" s="32"/>
      <c r="L154" s="32"/>
      <c r="M154" s="32"/>
      <c r="N154" s="32"/>
    </row>
    <row r="155" spans="1:34" x14ac:dyDescent="0.25">
      <c r="A155" s="39" t="s">
        <v>0</v>
      </c>
      <c r="B155" s="39" t="s">
        <v>3</v>
      </c>
      <c r="C155" s="39" t="s">
        <v>1</v>
      </c>
      <c r="D155" s="39" t="s">
        <v>2</v>
      </c>
      <c r="E155" s="39"/>
      <c r="F155" s="39" t="s">
        <v>0</v>
      </c>
      <c r="G155" s="39" t="s">
        <v>3</v>
      </c>
      <c r="H155" s="39" t="s">
        <v>1</v>
      </c>
      <c r="I155" s="39" t="s">
        <v>2</v>
      </c>
      <c r="J155" s="39"/>
      <c r="K155" s="39"/>
      <c r="L155" s="39"/>
      <c r="M155" s="39"/>
      <c r="N155" s="39"/>
    </row>
    <row r="156" spans="1:34" x14ac:dyDescent="0.25">
      <c r="A156" t="s">
        <v>282</v>
      </c>
      <c r="B156" s="52" t="s">
        <v>42</v>
      </c>
      <c r="C156" s="45">
        <v>13.3</v>
      </c>
      <c r="D156">
        <v>26</v>
      </c>
      <c r="F156" t="s">
        <v>162</v>
      </c>
      <c r="G156" s="52">
        <v>7</v>
      </c>
      <c r="H156">
        <v>27.5</v>
      </c>
      <c r="I156">
        <v>26</v>
      </c>
      <c r="AH156" s="32"/>
    </row>
    <row r="157" spans="1:34" x14ac:dyDescent="0.25">
      <c r="A157" t="s">
        <v>300</v>
      </c>
      <c r="B157" s="52">
        <v>1</v>
      </c>
      <c r="C157" s="45">
        <v>14.4</v>
      </c>
      <c r="D157">
        <v>15</v>
      </c>
      <c r="F157" t="s">
        <v>137</v>
      </c>
      <c r="G157" s="52">
        <v>2</v>
      </c>
      <c r="H157">
        <v>29.5</v>
      </c>
      <c r="I157">
        <v>19</v>
      </c>
      <c r="AH157" s="32"/>
    </row>
    <row r="158" spans="1:34" s="32" customFormat="1" x14ac:dyDescent="0.25">
      <c r="A158" t="s">
        <v>245</v>
      </c>
      <c r="B158" s="52">
        <v>8</v>
      </c>
      <c r="C158" s="45">
        <v>14.4</v>
      </c>
      <c r="D158">
        <v>15</v>
      </c>
      <c r="E158"/>
      <c r="F158" t="s">
        <v>247</v>
      </c>
      <c r="G158" s="52">
        <v>8</v>
      </c>
      <c r="H158">
        <v>30.3</v>
      </c>
      <c r="I158">
        <v>17</v>
      </c>
      <c r="J158"/>
      <c r="K158"/>
      <c r="L158"/>
      <c r="M158"/>
      <c r="N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 s="39"/>
    </row>
    <row r="159" spans="1:34" s="32" customFormat="1" x14ac:dyDescent="0.25">
      <c r="A159" t="s">
        <v>160</v>
      </c>
      <c r="B159" s="52">
        <v>7</v>
      </c>
      <c r="C159" s="45">
        <v>14.7</v>
      </c>
      <c r="D159">
        <v>13</v>
      </c>
      <c r="E159"/>
      <c r="F159" t="s">
        <v>74</v>
      </c>
      <c r="G159" s="52">
        <v>6</v>
      </c>
      <c r="H159">
        <v>30.8</v>
      </c>
      <c r="I159">
        <v>15</v>
      </c>
      <c r="J159"/>
      <c r="K159"/>
      <c r="L159"/>
      <c r="M159"/>
      <c r="N159"/>
      <c r="AH159"/>
    </row>
    <row r="160" spans="1:34" s="39" customFormat="1" x14ac:dyDescent="0.25">
      <c r="A160" t="s">
        <v>271</v>
      </c>
      <c r="B160" s="52" t="s">
        <v>45</v>
      </c>
      <c r="C160" s="45">
        <v>14.7</v>
      </c>
      <c r="D160">
        <v>13</v>
      </c>
      <c r="E160"/>
      <c r="F160" t="s">
        <v>303</v>
      </c>
      <c r="G160" s="52">
        <v>1</v>
      </c>
      <c r="H160">
        <v>31.7</v>
      </c>
      <c r="I160">
        <v>12</v>
      </c>
      <c r="J160"/>
      <c r="K160"/>
      <c r="L160"/>
      <c r="M160"/>
      <c r="N160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/>
    </row>
    <row r="161" spans="1:34" x14ac:dyDescent="0.25">
      <c r="A161" t="s">
        <v>118</v>
      </c>
      <c r="B161" s="52">
        <v>5</v>
      </c>
      <c r="C161" s="45">
        <v>15.4</v>
      </c>
      <c r="D161">
        <v>10</v>
      </c>
      <c r="F161" t="s">
        <v>120</v>
      </c>
      <c r="G161" s="52">
        <v>5</v>
      </c>
      <c r="H161">
        <v>32.6</v>
      </c>
      <c r="I161">
        <v>9</v>
      </c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F161" s="39"/>
      <c r="AG161" s="39"/>
    </row>
    <row r="162" spans="1:34" x14ac:dyDescent="0.25">
      <c r="A162" t="s">
        <v>136</v>
      </c>
      <c r="B162" s="52">
        <v>22</v>
      </c>
      <c r="C162" s="45">
        <v>15.6</v>
      </c>
      <c r="D162">
        <v>9</v>
      </c>
      <c r="F162" t="s">
        <v>273</v>
      </c>
      <c r="G162" s="52" t="s">
        <v>45</v>
      </c>
      <c r="H162">
        <v>32.9</v>
      </c>
      <c r="I162">
        <v>9</v>
      </c>
    </row>
    <row r="163" spans="1:34" x14ac:dyDescent="0.25">
      <c r="A163" t="s">
        <v>72</v>
      </c>
      <c r="B163" s="52">
        <v>6</v>
      </c>
      <c r="C163" s="45">
        <v>15.9</v>
      </c>
      <c r="D163">
        <v>7</v>
      </c>
      <c r="F163" t="s">
        <v>32</v>
      </c>
      <c r="G163" s="52"/>
      <c r="I163" t="s">
        <v>32</v>
      </c>
    </row>
    <row r="164" spans="1:34" x14ac:dyDescent="0.25">
      <c r="A164" t="s">
        <v>32</v>
      </c>
      <c r="B164" s="52"/>
      <c r="C164" s="45"/>
      <c r="D164" t="s">
        <v>32</v>
      </c>
      <c r="F164" t="s">
        <v>138</v>
      </c>
      <c r="G164" s="52">
        <v>22</v>
      </c>
      <c r="H164">
        <v>30.2</v>
      </c>
      <c r="I164">
        <v>17</v>
      </c>
    </row>
    <row r="165" spans="1:34" x14ac:dyDescent="0.25">
      <c r="A165" t="s">
        <v>246</v>
      </c>
      <c r="B165" s="52">
        <v>88</v>
      </c>
      <c r="C165" s="45">
        <v>14</v>
      </c>
      <c r="D165">
        <v>19</v>
      </c>
      <c r="F165" t="s">
        <v>121</v>
      </c>
      <c r="G165" s="52">
        <v>55</v>
      </c>
      <c r="H165">
        <v>30.6</v>
      </c>
      <c r="I165">
        <v>16</v>
      </c>
    </row>
    <row r="166" spans="1:34" x14ac:dyDescent="0.25">
      <c r="A166" t="s">
        <v>135</v>
      </c>
      <c r="B166" s="52">
        <v>2</v>
      </c>
      <c r="C166" s="45">
        <v>14.5</v>
      </c>
      <c r="D166">
        <v>14</v>
      </c>
      <c r="F166" t="s">
        <v>163</v>
      </c>
      <c r="G166" s="52">
        <v>77</v>
      </c>
      <c r="H166">
        <v>31.5</v>
      </c>
      <c r="I166">
        <v>13</v>
      </c>
    </row>
    <row r="167" spans="1:34" x14ac:dyDescent="0.25">
      <c r="A167" t="s">
        <v>73</v>
      </c>
      <c r="B167" s="52">
        <v>66</v>
      </c>
      <c r="C167" s="45">
        <v>14.8</v>
      </c>
      <c r="D167">
        <v>13</v>
      </c>
      <c r="F167" t="s">
        <v>274</v>
      </c>
      <c r="G167" s="52" t="s">
        <v>46</v>
      </c>
      <c r="H167">
        <v>31.9</v>
      </c>
      <c r="I167">
        <v>11</v>
      </c>
    </row>
    <row r="168" spans="1:34" x14ac:dyDescent="0.25">
      <c r="A168" t="s">
        <v>161</v>
      </c>
      <c r="B168" s="52">
        <v>77</v>
      </c>
      <c r="C168" s="45">
        <v>15.1</v>
      </c>
      <c r="D168">
        <v>11</v>
      </c>
      <c r="F168" t="s">
        <v>302</v>
      </c>
      <c r="G168" s="52">
        <v>11</v>
      </c>
      <c r="H168">
        <v>33.200000000000003</v>
      </c>
      <c r="I168">
        <v>8</v>
      </c>
    </row>
    <row r="169" spans="1:34" x14ac:dyDescent="0.25">
      <c r="A169" t="s">
        <v>301</v>
      </c>
      <c r="B169" s="52">
        <v>11</v>
      </c>
      <c r="C169" s="45">
        <v>15.2</v>
      </c>
      <c r="D169">
        <v>11</v>
      </c>
      <c r="F169" t="s">
        <v>75</v>
      </c>
      <c r="G169" s="52">
        <v>66</v>
      </c>
      <c r="H169">
        <v>33.200000000000003</v>
      </c>
      <c r="I169">
        <v>8</v>
      </c>
    </row>
    <row r="170" spans="1:34" x14ac:dyDescent="0.25">
      <c r="A170" t="s">
        <v>272</v>
      </c>
      <c r="B170" s="52" t="s">
        <v>46</v>
      </c>
      <c r="C170" s="45">
        <v>15.9</v>
      </c>
      <c r="D170">
        <v>7</v>
      </c>
      <c r="F170" t="s">
        <v>248</v>
      </c>
      <c r="G170" s="52">
        <v>88</v>
      </c>
      <c r="H170">
        <v>33.5</v>
      </c>
      <c r="I170">
        <v>8</v>
      </c>
    </row>
    <row r="171" spans="1:34" x14ac:dyDescent="0.25">
      <c r="A171" t="s">
        <v>119</v>
      </c>
      <c r="B171" s="52">
        <v>55</v>
      </c>
      <c r="C171" s="45">
        <v>16.5</v>
      </c>
      <c r="D171">
        <v>4</v>
      </c>
    </row>
    <row r="172" spans="1:34" x14ac:dyDescent="0.25">
      <c r="A172" s="32" t="s">
        <v>6</v>
      </c>
      <c r="B172" s="32"/>
      <c r="C172" s="32"/>
      <c r="D172" s="32"/>
      <c r="E172" s="32"/>
      <c r="F172" s="32" t="s">
        <v>7</v>
      </c>
      <c r="G172" s="32"/>
      <c r="H172" s="32"/>
      <c r="I172" s="32"/>
      <c r="J172" s="32"/>
      <c r="K172" s="32" t="s">
        <v>8</v>
      </c>
      <c r="L172" s="32"/>
      <c r="M172" s="32"/>
      <c r="N172" s="32"/>
    </row>
    <row r="173" spans="1:34" x14ac:dyDescent="0.25">
      <c r="A173" s="39" t="s">
        <v>0</v>
      </c>
      <c r="B173" s="39" t="s">
        <v>3</v>
      </c>
      <c r="C173" s="39" t="s">
        <v>1</v>
      </c>
      <c r="D173" s="39" t="s">
        <v>2</v>
      </c>
      <c r="E173" s="39"/>
      <c r="F173" s="39" t="s">
        <v>0</v>
      </c>
      <c r="G173" s="39" t="s">
        <v>3</v>
      </c>
      <c r="H173" s="39" t="s">
        <v>1</v>
      </c>
      <c r="I173" s="39" t="s">
        <v>2</v>
      </c>
      <c r="J173" s="39"/>
      <c r="K173" s="39" t="s">
        <v>0</v>
      </c>
      <c r="L173" s="39" t="s">
        <v>3</v>
      </c>
      <c r="M173" s="39" t="s">
        <v>1</v>
      </c>
      <c r="N173" s="39" t="s">
        <v>2</v>
      </c>
    </row>
    <row r="174" spans="1:34" x14ac:dyDescent="0.25">
      <c r="A174" t="s">
        <v>249</v>
      </c>
      <c r="B174" s="52">
        <v>8</v>
      </c>
      <c r="C174" s="52" t="s">
        <v>433</v>
      </c>
      <c r="D174">
        <v>24</v>
      </c>
      <c r="F174" t="s">
        <v>141</v>
      </c>
      <c r="G174" s="52">
        <v>2</v>
      </c>
      <c r="H174" s="52" t="s">
        <v>450</v>
      </c>
      <c r="I174">
        <v>19</v>
      </c>
      <c r="K174" t="s">
        <v>39</v>
      </c>
      <c r="L174" s="52">
        <v>8</v>
      </c>
      <c r="M174" s="45">
        <v>58.2</v>
      </c>
      <c r="N174">
        <v>19</v>
      </c>
    </row>
    <row r="175" spans="1:34" x14ac:dyDescent="0.25">
      <c r="A175" t="s">
        <v>139</v>
      </c>
      <c r="B175" s="52">
        <v>2</v>
      </c>
      <c r="C175" s="52" t="s">
        <v>434</v>
      </c>
      <c r="D175">
        <v>17</v>
      </c>
      <c r="F175" t="s">
        <v>142</v>
      </c>
      <c r="G175" s="52">
        <v>22</v>
      </c>
      <c r="H175" s="52" t="s">
        <v>451</v>
      </c>
      <c r="I175">
        <v>17</v>
      </c>
      <c r="K175" t="s">
        <v>25</v>
      </c>
      <c r="L175" s="52">
        <v>7</v>
      </c>
      <c r="M175" s="45">
        <v>59.7</v>
      </c>
      <c r="N175">
        <v>17</v>
      </c>
      <c r="AH175" s="32"/>
    </row>
    <row r="176" spans="1:34" x14ac:dyDescent="0.25">
      <c r="A176" t="s">
        <v>337</v>
      </c>
      <c r="B176" s="52">
        <v>1</v>
      </c>
      <c r="C176" s="52" t="s">
        <v>435</v>
      </c>
      <c r="D176">
        <v>15</v>
      </c>
      <c r="F176" t="s">
        <v>166</v>
      </c>
      <c r="G176" s="52">
        <v>7</v>
      </c>
      <c r="H176" s="52" t="s">
        <v>452</v>
      </c>
      <c r="I176">
        <v>16</v>
      </c>
      <c r="K176" t="s">
        <v>47</v>
      </c>
      <c r="L176" s="52">
        <v>1</v>
      </c>
      <c r="M176" s="45">
        <v>61.3</v>
      </c>
      <c r="N176">
        <v>14</v>
      </c>
      <c r="AH176" s="39"/>
    </row>
    <row r="177" spans="1:34" s="32" customFormat="1" x14ac:dyDescent="0.25">
      <c r="A177" t="s">
        <v>165</v>
      </c>
      <c r="B177" s="52">
        <v>77</v>
      </c>
      <c r="C177" s="52" t="s">
        <v>436</v>
      </c>
      <c r="D177">
        <v>15</v>
      </c>
      <c r="E177"/>
      <c r="F177" t="s">
        <v>252</v>
      </c>
      <c r="G177" s="52">
        <v>88</v>
      </c>
      <c r="H177" s="52" t="s">
        <v>453</v>
      </c>
      <c r="I177">
        <v>14</v>
      </c>
      <c r="J177"/>
      <c r="K177" t="s">
        <v>23</v>
      </c>
      <c r="L177" s="52">
        <v>22</v>
      </c>
      <c r="M177" s="45">
        <v>61.5</v>
      </c>
      <c r="N177">
        <v>14</v>
      </c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</row>
    <row r="178" spans="1:34" s="39" customFormat="1" x14ac:dyDescent="0.25">
      <c r="A178" t="s">
        <v>76</v>
      </c>
      <c r="B178" s="52">
        <v>6</v>
      </c>
      <c r="C178" s="52" t="s">
        <v>437</v>
      </c>
      <c r="D178">
        <v>13</v>
      </c>
      <c r="E178"/>
      <c r="F178" t="s">
        <v>167</v>
      </c>
      <c r="G178" s="52">
        <v>77</v>
      </c>
      <c r="H178" s="52" t="s">
        <v>454</v>
      </c>
      <c r="I178">
        <v>14</v>
      </c>
      <c r="J178"/>
      <c r="K178" t="s">
        <v>240</v>
      </c>
      <c r="L178" s="52" t="s">
        <v>45</v>
      </c>
      <c r="M178" s="45">
        <v>62.2</v>
      </c>
      <c r="N178">
        <v>13</v>
      </c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  <c r="AG178" s="32"/>
      <c r="AH178"/>
    </row>
    <row r="179" spans="1:34" x14ac:dyDescent="0.25">
      <c r="A179" t="s">
        <v>275</v>
      </c>
      <c r="B179" s="52" t="s">
        <v>45</v>
      </c>
      <c r="C179" s="52" t="s">
        <v>438</v>
      </c>
      <c r="D179">
        <v>11</v>
      </c>
      <c r="F179" t="s">
        <v>339</v>
      </c>
      <c r="G179" s="52">
        <v>1</v>
      </c>
      <c r="H179" s="52" t="s">
        <v>455</v>
      </c>
      <c r="I179">
        <v>13</v>
      </c>
      <c r="K179" t="s">
        <v>24</v>
      </c>
      <c r="L179" s="52">
        <v>55</v>
      </c>
      <c r="M179" s="45">
        <v>62.6</v>
      </c>
      <c r="N179">
        <v>12</v>
      </c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F179" s="39"/>
      <c r="AG179" s="39"/>
    </row>
    <row r="180" spans="1:34" x14ac:dyDescent="0.25">
      <c r="A180" t="s">
        <v>164</v>
      </c>
      <c r="B180" s="52">
        <v>7</v>
      </c>
      <c r="C180" s="52" t="s">
        <v>439</v>
      </c>
      <c r="D180">
        <v>11</v>
      </c>
      <c r="F180" t="s">
        <v>251</v>
      </c>
      <c r="G180" s="52">
        <v>8</v>
      </c>
      <c r="H180" s="52" t="s">
        <v>456</v>
      </c>
      <c r="I180">
        <v>12</v>
      </c>
      <c r="K180" t="s">
        <v>22</v>
      </c>
      <c r="L180" s="52">
        <v>66</v>
      </c>
      <c r="M180" s="45">
        <v>62.6</v>
      </c>
      <c r="N180">
        <v>12</v>
      </c>
    </row>
    <row r="181" spans="1:34" x14ac:dyDescent="0.25">
      <c r="A181" t="s">
        <v>250</v>
      </c>
      <c r="B181" s="52">
        <v>88</v>
      </c>
      <c r="C181" s="52" t="s">
        <v>440</v>
      </c>
      <c r="D181">
        <v>11</v>
      </c>
      <c r="F181" t="s">
        <v>305</v>
      </c>
      <c r="G181" s="52">
        <v>11</v>
      </c>
      <c r="H181" s="52" t="s">
        <v>457</v>
      </c>
      <c r="I181">
        <v>8</v>
      </c>
    </row>
    <row r="182" spans="1:34" x14ac:dyDescent="0.25">
      <c r="A182" t="s">
        <v>338</v>
      </c>
      <c r="B182" s="52">
        <v>11</v>
      </c>
      <c r="C182" s="52" t="s">
        <v>441</v>
      </c>
      <c r="D182">
        <v>10</v>
      </c>
      <c r="F182" t="s">
        <v>460</v>
      </c>
      <c r="G182" s="52">
        <v>55</v>
      </c>
      <c r="H182" s="52" t="s">
        <v>458</v>
      </c>
      <c r="I182">
        <v>1</v>
      </c>
    </row>
    <row r="183" spans="1:34" x14ac:dyDescent="0.25">
      <c r="A183" s="55" t="s">
        <v>276</v>
      </c>
      <c r="B183" s="54" t="s">
        <v>46</v>
      </c>
      <c r="C183" s="52" t="s">
        <v>442</v>
      </c>
      <c r="D183">
        <v>10</v>
      </c>
      <c r="F183" t="s">
        <v>123</v>
      </c>
      <c r="G183" s="52">
        <v>5</v>
      </c>
      <c r="H183" s="52" t="s">
        <v>459</v>
      </c>
      <c r="I183">
        <v>0</v>
      </c>
    </row>
    <row r="184" spans="1:34" x14ac:dyDescent="0.25">
      <c r="A184" t="s">
        <v>77</v>
      </c>
      <c r="B184" s="52">
        <v>66</v>
      </c>
      <c r="C184" s="52" t="s">
        <v>443</v>
      </c>
      <c r="D184">
        <v>9</v>
      </c>
    </row>
    <row r="185" spans="1:34" x14ac:dyDescent="0.25">
      <c r="A185" s="55" t="s">
        <v>482</v>
      </c>
      <c r="B185" s="54" t="s">
        <v>46</v>
      </c>
      <c r="C185" s="52" t="s">
        <v>444</v>
      </c>
      <c r="D185">
        <v>9</v>
      </c>
    </row>
    <row r="186" spans="1:34" x14ac:dyDescent="0.25">
      <c r="A186" t="s">
        <v>283</v>
      </c>
      <c r="B186" s="52" t="s">
        <v>42</v>
      </c>
      <c r="C186" s="52" t="s">
        <v>445</v>
      </c>
      <c r="D186">
        <v>8</v>
      </c>
    </row>
    <row r="187" spans="1:34" x14ac:dyDescent="0.25">
      <c r="A187" t="s">
        <v>140</v>
      </c>
      <c r="B187" s="52">
        <v>22</v>
      </c>
      <c r="C187" s="52" t="s">
        <v>446</v>
      </c>
      <c r="D187">
        <v>8</v>
      </c>
    </row>
    <row r="188" spans="1:34" x14ac:dyDescent="0.25">
      <c r="A188" t="s">
        <v>124</v>
      </c>
      <c r="B188" s="52">
        <v>55</v>
      </c>
      <c r="C188" s="52" t="s">
        <v>447</v>
      </c>
      <c r="D188">
        <v>4</v>
      </c>
    </row>
    <row r="189" spans="1:34" x14ac:dyDescent="0.25">
      <c r="A189" t="s">
        <v>122</v>
      </c>
      <c r="B189" s="52">
        <v>5</v>
      </c>
      <c r="C189" s="52" t="s">
        <v>448</v>
      </c>
      <c r="D189">
        <v>1</v>
      </c>
    </row>
    <row r="190" spans="1:34" x14ac:dyDescent="0.25">
      <c r="A190" t="s">
        <v>319</v>
      </c>
      <c r="B190" s="52" t="s">
        <v>43</v>
      </c>
      <c r="C190" s="52" t="s">
        <v>449</v>
      </c>
      <c r="D190">
        <v>0</v>
      </c>
    </row>
    <row r="192" spans="1:34" x14ac:dyDescent="0.25">
      <c r="A192" s="32" t="s">
        <v>28</v>
      </c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</row>
    <row r="193" spans="1:34" x14ac:dyDescent="0.25">
      <c r="A193" s="32" t="s">
        <v>9</v>
      </c>
      <c r="B193" s="32"/>
      <c r="C193" s="32"/>
      <c r="D193" s="32"/>
      <c r="E193" s="32"/>
      <c r="F193" s="32" t="s">
        <v>10</v>
      </c>
      <c r="G193" s="32"/>
      <c r="H193" s="32"/>
      <c r="I193" s="32"/>
      <c r="J193" s="32"/>
      <c r="K193" s="32"/>
      <c r="L193" s="32"/>
      <c r="M193" s="32"/>
      <c r="N193" s="32"/>
    </row>
    <row r="194" spans="1:34" x14ac:dyDescent="0.25">
      <c r="A194" s="39" t="s">
        <v>0</v>
      </c>
      <c r="B194" s="39" t="s">
        <v>3</v>
      </c>
      <c r="C194" s="39" t="s">
        <v>1</v>
      </c>
      <c r="D194" s="39" t="s">
        <v>2</v>
      </c>
      <c r="E194" s="39"/>
      <c r="F194" s="39" t="s">
        <v>0</v>
      </c>
      <c r="G194" s="39" t="s">
        <v>3</v>
      </c>
      <c r="H194" s="39" t="s">
        <v>1</v>
      </c>
      <c r="I194" s="39" t="s">
        <v>2</v>
      </c>
      <c r="J194" s="39"/>
      <c r="K194" s="39"/>
      <c r="L194" s="39"/>
      <c r="M194" s="39"/>
      <c r="N194" s="39"/>
    </row>
    <row r="195" spans="1:34" x14ac:dyDescent="0.25">
      <c r="A195" t="s">
        <v>168</v>
      </c>
      <c r="B195" s="52">
        <v>7</v>
      </c>
      <c r="C195" s="49">
        <v>1.35</v>
      </c>
      <c r="D195">
        <v>19</v>
      </c>
      <c r="F195" t="s">
        <v>284</v>
      </c>
      <c r="G195" s="52" t="s">
        <v>42</v>
      </c>
      <c r="H195" s="49">
        <v>4</v>
      </c>
      <c r="I195">
        <v>15</v>
      </c>
      <c r="AH195" s="32"/>
    </row>
    <row r="196" spans="1:34" x14ac:dyDescent="0.25">
      <c r="A196" t="s">
        <v>169</v>
      </c>
      <c r="B196" s="52">
        <v>77</v>
      </c>
      <c r="C196" s="49">
        <v>1.29</v>
      </c>
      <c r="D196">
        <v>17</v>
      </c>
      <c r="F196" t="s">
        <v>138</v>
      </c>
      <c r="G196" s="52">
        <v>22</v>
      </c>
      <c r="H196" s="49">
        <v>3.94</v>
      </c>
      <c r="I196">
        <v>14</v>
      </c>
      <c r="AH196" s="32"/>
    </row>
    <row r="197" spans="1:34" s="32" customFormat="1" x14ac:dyDescent="0.25">
      <c r="A197" t="s">
        <v>304</v>
      </c>
      <c r="B197" s="52">
        <v>1</v>
      </c>
      <c r="C197" s="49">
        <v>1.29</v>
      </c>
      <c r="D197">
        <v>17</v>
      </c>
      <c r="E197"/>
      <c r="F197" t="s">
        <v>245</v>
      </c>
      <c r="G197" s="52">
        <v>88</v>
      </c>
      <c r="H197" s="49">
        <v>3.91</v>
      </c>
      <c r="I197">
        <v>14</v>
      </c>
      <c r="J197"/>
      <c r="K197"/>
      <c r="L197"/>
      <c r="M197"/>
      <c r="N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 s="39"/>
    </row>
    <row r="198" spans="1:34" s="32" customFormat="1" x14ac:dyDescent="0.25">
      <c r="A198" t="s">
        <v>249</v>
      </c>
      <c r="B198" s="52">
        <v>88</v>
      </c>
      <c r="C198" s="49">
        <v>1.23</v>
      </c>
      <c r="D198">
        <v>15</v>
      </c>
      <c r="E198"/>
      <c r="F198" t="s">
        <v>144</v>
      </c>
      <c r="G198" s="52">
        <v>2</v>
      </c>
      <c r="H198" s="49">
        <v>3.85</v>
      </c>
      <c r="I198">
        <v>14</v>
      </c>
      <c r="J198"/>
      <c r="K198"/>
      <c r="L198"/>
      <c r="M198"/>
      <c r="N198"/>
      <c r="AH198"/>
    </row>
    <row r="199" spans="1:34" s="39" customFormat="1" x14ac:dyDescent="0.25">
      <c r="A199" t="s">
        <v>72</v>
      </c>
      <c r="B199" s="52">
        <v>6</v>
      </c>
      <c r="C199" s="49">
        <v>1.2</v>
      </c>
      <c r="D199">
        <v>14</v>
      </c>
      <c r="E199"/>
      <c r="F199" t="s">
        <v>307</v>
      </c>
      <c r="G199" s="52">
        <v>1</v>
      </c>
      <c r="H199" s="49">
        <v>3.54</v>
      </c>
      <c r="I199">
        <v>10</v>
      </c>
      <c r="J199"/>
      <c r="K199"/>
      <c r="L199"/>
      <c r="M199"/>
      <c r="N199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/>
    </row>
    <row r="200" spans="1:34" x14ac:dyDescent="0.25">
      <c r="A200" t="s">
        <v>143</v>
      </c>
      <c r="B200" s="52">
        <v>22</v>
      </c>
      <c r="C200" s="49">
        <v>1.2</v>
      </c>
      <c r="D200">
        <v>14</v>
      </c>
      <c r="F200" t="s">
        <v>247</v>
      </c>
      <c r="G200" s="52">
        <v>8</v>
      </c>
      <c r="H200" s="49">
        <v>3.49</v>
      </c>
      <c r="I200">
        <v>10</v>
      </c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F200" s="39"/>
      <c r="AG200" s="39"/>
    </row>
    <row r="201" spans="1:34" x14ac:dyDescent="0.25">
      <c r="A201" t="s">
        <v>306</v>
      </c>
      <c r="B201" s="52">
        <v>11</v>
      </c>
      <c r="C201" s="49">
        <v>1.17</v>
      </c>
      <c r="D201">
        <v>13</v>
      </c>
      <c r="F201" t="s">
        <v>303</v>
      </c>
      <c r="G201" s="52">
        <v>11</v>
      </c>
      <c r="H201" s="49">
        <v>3.31</v>
      </c>
      <c r="I201">
        <v>8</v>
      </c>
    </row>
    <row r="202" spans="1:34" x14ac:dyDescent="0.25">
      <c r="A202" t="s">
        <v>73</v>
      </c>
      <c r="B202" s="52">
        <v>66</v>
      </c>
      <c r="C202" s="49">
        <v>1.1399999999999999</v>
      </c>
      <c r="D202">
        <v>12</v>
      </c>
      <c r="F202" t="s">
        <v>164</v>
      </c>
      <c r="G202" s="52">
        <v>7</v>
      </c>
      <c r="H202" s="49">
        <v>3.31</v>
      </c>
      <c r="I202">
        <v>8</v>
      </c>
    </row>
    <row r="203" spans="1:34" x14ac:dyDescent="0.25">
      <c r="A203" t="s">
        <v>124</v>
      </c>
      <c r="B203" s="52">
        <v>5</v>
      </c>
      <c r="C203" s="49">
        <v>1.1399999999999999</v>
      </c>
      <c r="D203">
        <v>12</v>
      </c>
      <c r="F203" t="s">
        <v>268</v>
      </c>
      <c r="G203" s="52" t="s">
        <v>45</v>
      </c>
      <c r="H203" s="49">
        <v>3.25</v>
      </c>
      <c r="I203">
        <v>8</v>
      </c>
    </row>
    <row r="204" spans="1:34" x14ac:dyDescent="0.25">
      <c r="A204" t="s">
        <v>253</v>
      </c>
      <c r="B204" s="52">
        <v>8</v>
      </c>
      <c r="C204" s="49">
        <v>1.1399999999999999</v>
      </c>
      <c r="D204">
        <v>12</v>
      </c>
      <c r="F204" t="s">
        <v>163</v>
      </c>
      <c r="G204" s="52">
        <v>77</v>
      </c>
      <c r="H204" s="49">
        <v>3.22</v>
      </c>
      <c r="I204">
        <v>7</v>
      </c>
    </row>
    <row r="205" spans="1:34" x14ac:dyDescent="0.25">
      <c r="A205" t="s">
        <v>269</v>
      </c>
      <c r="B205" s="52" t="s">
        <v>45</v>
      </c>
      <c r="C205" s="49">
        <v>1.1399999999999999</v>
      </c>
      <c r="D205">
        <v>12</v>
      </c>
      <c r="F205" t="s">
        <v>121</v>
      </c>
      <c r="G205" s="52">
        <v>5</v>
      </c>
      <c r="H205" s="49">
        <v>3.2</v>
      </c>
      <c r="I205">
        <v>7</v>
      </c>
    </row>
    <row r="206" spans="1:34" x14ac:dyDescent="0.25">
      <c r="A206" t="s">
        <v>335</v>
      </c>
      <c r="B206" s="52" t="s">
        <v>43</v>
      </c>
      <c r="C206" s="49">
        <v>1.08</v>
      </c>
      <c r="D206">
        <v>10</v>
      </c>
      <c r="F206" t="s">
        <v>118</v>
      </c>
      <c r="G206" s="52">
        <v>55</v>
      </c>
      <c r="H206" s="49">
        <v>3.06</v>
      </c>
      <c r="I206">
        <v>6</v>
      </c>
    </row>
    <row r="207" spans="1:34" x14ac:dyDescent="0.25">
      <c r="A207" t="s">
        <v>319</v>
      </c>
      <c r="B207" s="52" t="s">
        <v>42</v>
      </c>
      <c r="C207" s="49">
        <v>1.02</v>
      </c>
      <c r="D207">
        <v>8</v>
      </c>
      <c r="F207" t="s">
        <v>78</v>
      </c>
      <c r="G207" s="52">
        <v>66</v>
      </c>
      <c r="H207" s="49">
        <v>2.9</v>
      </c>
      <c r="I207">
        <v>4</v>
      </c>
    </row>
    <row r="208" spans="1:34" x14ac:dyDescent="0.25">
      <c r="F208" t="s">
        <v>270</v>
      </c>
      <c r="G208" s="52" t="s">
        <v>46</v>
      </c>
      <c r="H208" s="49">
        <v>2.5099999999999998</v>
      </c>
      <c r="I208">
        <v>0</v>
      </c>
    </row>
    <row r="210" spans="1:34" x14ac:dyDescent="0.25">
      <c r="A210" s="32" t="s">
        <v>12</v>
      </c>
      <c r="B210" s="32"/>
      <c r="C210" s="32"/>
      <c r="D210" s="32"/>
      <c r="E210" s="32"/>
      <c r="F210" s="32" t="s">
        <v>13</v>
      </c>
      <c r="G210" s="32"/>
      <c r="H210" s="32"/>
      <c r="I210" s="32"/>
      <c r="J210" s="32"/>
      <c r="K210" s="32" t="s">
        <v>14</v>
      </c>
      <c r="L210" s="32"/>
      <c r="M210" s="32"/>
      <c r="N210" s="32"/>
    </row>
    <row r="211" spans="1:34" x14ac:dyDescent="0.25">
      <c r="A211" s="39" t="s">
        <v>0</v>
      </c>
      <c r="B211" s="39" t="s">
        <v>3</v>
      </c>
      <c r="C211" s="39" t="s">
        <v>1</v>
      </c>
      <c r="D211" s="39" t="s">
        <v>2</v>
      </c>
      <c r="E211" s="39"/>
      <c r="F211" s="39" t="s">
        <v>0</v>
      </c>
      <c r="G211" s="39" t="s">
        <v>3</v>
      </c>
      <c r="H211" s="39" t="s">
        <v>1</v>
      </c>
      <c r="I211" s="39" t="s">
        <v>2</v>
      </c>
      <c r="J211" s="39"/>
      <c r="K211" s="39" t="s">
        <v>0</v>
      </c>
      <c r="L211" s="39" t="s">
        <v>3</v>
      </c>
      <c r="M211" s="39" t="s">
        <v>1</v>
      </c>
      <c r="N211" s="39" t="s">
        <v>2</v>
      </c>
    </row>
    <row r="212" spans="1:34" x14ac:dyDescent="0.25">
      <c r="A212" t="s">
        <v>172</v>
      </c>
      <c r="B212" s="52">
        <v>7</v>
      </c>
      <c r="C212" s="49">
        <v>15.91</v>
      </c>
      <c r="D212">
        <v>14</v>
      </c>
      <c r="F212" t="s">
        <v>162</v>
      </c>
      <c r="G212" s="52">
        <v>7</v>
      </c>
      <c r="H212" s="49">
        <v>7.28</v>
      </c>
      <c r="I212">
        <v>17</v>
      </c>
      <c r="K212" t="s">
        <v>382</v>
      </c>
      <c r="L212" s="52">
        <v>150</v>
      </c>
      <c r="M212">
        <v>22.42</v>
      </c>
      <c r="N212">
        <v>22</v>
      </c>
    </row>
    <row r="213" spans="1:34" x14ac:dyDescent="0.25">
      <c r="A213" t="s">
        <v>136</v>
      </c>
      <c r="B213" s="52">
        <v>2</v>
      </c>
      <c r="C213" s="49">
        <v>15.38</v>
      </c>
      <c r="D213">
        <v>13</v>
      </c>
      <c r="F213" t="s">
        <v>354</v>
      </c>
      <c r="G213" s="52">
        <v>22</v>
      </c>
      <c r="H213" s="49">
        <v>6.43</v>
      </c>
      <c r="I213">
        <v>13</v>
      </c>
      <c r="K213" t="s">
        <v>462</v>
      </c>
      <c r="L213" s="52">
        <v>149</v>
      </c>
      <c r="M213">
        <v>14.42</v>
      </c>
      <c r="N213">
        <v>12</v>
      </c>
      <c r="AH213" s="32"/>
    </row>
    <row r="214" spans="1:34" x14ac:dyDescent="0.25">
      <c r="A214" t="s">
        <v>254</v>
      </c>
      <c r="B214" s="52">
        <v>88</v>
      </c>
      <c r="C214" s="49">
        <v>14.49</v>
      </c>
      <c r="D214">
        <v>12</v>
      </c>
      <c r="F214" t="s">
        <v>308</v>
      </c>
      <c r="G214" s="52">
        <v>1</v>
      </c>
      <c r="H214" s="49">
        <v>6.25</v>
      </c>
      <c r="I214">
        <v>12</v>
      </c>
      <c r="K214" t="s">
        <v>337</v>
      </c>
      <c r="L214" s="52">
        <v>11</v>
      </c>
      <c r="M214">
        <v>13.86</v>
      </c>
      <c r="N214">
        <v>11</v>
      </c>
      <c r="AH214" s="39"/>
    </row>
    <row r="215" spans="1:34" s="32" customFormat="1" x14ac:dyDescent="0.25">
      <c r="A215" t="s">
        <v>170</v>
      </c>
      <c r="B215" s="52">
        <v>77</v>
      </c>
      <c r="C215" s="49">
        <v>14.08</v>
      </c>
      <c r="D215">
        <v>12</v>
      </c>
      <c r="E215"/>
      <c r="F215" t="s">
        <v>360</v>
      </c>
      <c r="G215" s="52">
        <v>2</v>
      </c>
      <c r="H215" s="49">
        <v>5.54</v>
      </c>
      <c r="I215">
        <v>10</v>
      </c>
      <c r="J215"/>
      <c r="K215" t="s">
        <v>80</v>
      </c>
      <c r="L215" s="52">
        <v>6</v>
      </c>
      <c r="M215">
        <v>12.78</v>
      </c>
      <c r="N215">
        <v>10</v>
      </c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</row>
    <row r="216" spans="1:34" s="39" customFormat="1" x14ac:dyDescent="0.25">
      <c r="A216" t="s">
        <v>310</v>
      </c>
      <c r="B216" s="52">
        <v>1</v>
      </c>
      <c r="C216" s="49">
        <v>13.04</v>
      </c>
      <c r="D216">
        <v>10</v>
      </c>
      <c r="E216"/>
      <c r="F216" t="s">
        <v>461</v>
      </c>
      <c r="G216" s="52" t="s">
        <v>45</v>
      </c>
      <c r="H216" s="49">
        <v>4.93</v>
      </c>
      <c r="I216">
        <v>8</v>
      </c>
      <c r="J216"/>
      <c r="K216" t="s">
        <v>166</v>
      </c>
      <c r="L216" s="52">
        <v>77</v>
      </c>
      <c r="M216">
        <v>12.32</v>
      </c>
      <c r="N216">
        <v>9</v>
      </c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/>
    </row>
    <row r="217" spans="1:34" x14ac:dyDescent="0.25">
      <c r="A217" t="s">
        <v>141</v>
      </c>
      <c r="B217" s="52">
        <v>22</v>
      </c>
      <c r="C217" s="49">
        <v>11.33</v>
      </c>
      <c r="D217">
        <v>8</v>
      </c>
      <c r="F217" t="s">
        <v>246</v>
      </c>
      <c r="G217" s="52">
        <v>88</v>
      </c>
      <c r="H217" s="49">
        <v>4.9000000000000004</v>
      </c>
      <c r="I217">
        <v>8</v>
      </c>
      <c r="K217" t="s">
        <v>171</v>
      </c>
      <c r="L217" s="52">
        <v>7</v>
      </c>
      <c r="M217">
        <v>12.28</v>
      </c>
      <c r="N217">
        <v>9</v>
      </c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F217" s="39"/>
      <c r="AG217" s="39"/>
    </row>
    <row r="218" spans="1:34" x14ac:dyDescent="0.25">
      <c r="A218" t="s">
        <v>75</v>
      </c>
      <c r="B218" s="52">
        <v>6</v>
      </c>
      <c r="C218" s="49">
        <v>10.91</v>
      </c>
      <c r="D218">
        <v>7</v>
      </c>
      <c r="F218" t="s">
        <v>119</v>
      </c>
      <c r="G218" s="52">
        <v>55</v>
      </c>
      <c r="H218" s="49">
        <v>4.45</v>
      </c>
      <c r="I218">
        <v>6</v>
      </c>
      <c r="K218" t="s">
        <v>257</v>
      </c>
      <c r="L218" s="52">
        <v>8</v>
      </c>
      <c r="M218">
        <v>12.26</v>
      </c>
      <c r="N218">
        <v>9</v>
      </c>
    </row>
    <row r="219" spans="1:34" x14ac:dyDescent="0.25">
      <c r="A219" t="s">
        <v>255</v>
      </c>
      <c r="B219" s="52">
        <v>8</v>
      </c>
      <c r="C219" s="49">
        <v>10.33</v>
      </c>
      <c r="D219">
        <v>7</v>
      </c>
      <c r="F219" t="s">
        <v>256</v>
      </c>
      <c r="G219" s="52">
        <v>8</v>
      </c>
      <c r="H219" s="49">
        <v>4.4400000000000004</v>
      </c>
      <c r="I219">
        <v>6</v>
      </c>
      <c r="K219" t="s">
        <v>146</v>
      </c>
      <c r="L219" s="52">
        <v>22</v>
      </c>
      <c r="M219">
        <v>12.25</v>
      </c>
      <c r="N219">
        <v>9</v>
      </c>
    </row>
    <row r="220" spans="1:34" x14ac:dyDescent="0.25">
      <c r="A220" t="s">
        <v>79</v>
      </c>
      <c r="B220" s="52">
        <v>66</v>
      </c>
      <c r="C220" s="49">
        <v>9.9700000000000006</v>
      </c>
      <c r="D220">
        <v>6</v>
      </c>
      <c r="F220" t="s">
        <v>160</v>
      </c>
      <c r="G220" s="52">
        <v>77</v>
      </c>
      <c r="H220" s="49">
        <v>3.9</v>
      </c>
      <c r="I220">
        <v>5</v>
      </c>
      <c r="K220" t="s">
        <v>145</v>
      </c>
      <c r="L220" s="52">
        <v>2</v>
      </c>
      <c r="M220">
        <v>10.72</v>
      </c>
      <c r="N220">
        <v>7</v>
      </c>
    </row>
    <row r="221" spans="1:34" x14ac:dyDescent="0.25">
      <c r="F221" t="s">
        <v>76</v>
      </c>
      <c r="G221" s="52">
        <v>6</v>
      </c>
      <c r="H221" s="49">
        <v>3.56</v>
      </c>
      <c r="I221">
        <v>3</v>
      </c>
      <c r="K221" t="s">
        <v>77</v>
      </c>
      <c r="L221" s="52">
        <v>66</v>
      </c>
      <c r="M221">
        <v>9.59</v>
      </c>
      <c r="N221">
        <v>5</v>
      </c>
    </row>
    <row r="222" spans="1:34" x14ac:dyDescent="0.25">
      <c r="F222" t="s">
        <v>74</v>
      </c>
      <c r="G222" s="52">
        <v>66</v>
      </c>
      <c r="H222" s="49">
        <v>2.4700000000000002</v>
      </c>
      <c r="I222">
        <v>0</v>
      </c>
      <c r="K222" t="s">
        <v>146</v>
      </c>
      <c r="L222" s="52" t="s">
        <v>45</v>
      </c>
      <c r="M222">
        <v>9.11</v>
      </c>
      <c r="N222">
        <v>5</v>
      </c>
    </row>
    <row r="223" spans="1:34" x14ac:dyDescent="0.25">
      <c r="H223" s="49"/>
      <c r="K223" t="s">
        <v>309</v>
      </c>
      <c r="L223" s="52">
        <v>1</v>
      </c>
      <c r="M223">
        <v>8.56</v>
      </c>
      <c r="N223">
        <v>4</v>
      </c>
    </row>
    <row r="224" spans="1:34" x14ac:dyDescent="0.25">
      <c r="K224" t="s">
        <v>258</v>
      </c>
      <c r="L224" s="52">
        <v>88</v>
      </c>
      <c r="M224">
        <v>8.2899999999999991</v>
      </c>
      <c r="N224">
        <v>4</v>
      </c>
    </row>
    <row r="229" spans="1:34" x14ac:dyDescent="0.25">
      <c r="A229" s="32" t="s">
        <v>29</v>
      </c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</row>
    <row r="230" spans="1:34" x14ac:dyDescent="0.25">
      <c r="A230" s="32" t="s">
        <v>4</v>
      </c>
      <c r="B230" s="32"/>
      <c r="C230" s="32"/>
      <c r="D230" s="32"/>
      <c r="E230" s="32"/>
      <c r="F230" s="32" t="s">
        <v>5</v>
      </c>
      <c r="G230" s="32"/>
      <c r="H230" s="32"/>
      <c r="I230" s="32"/>
      <c r="J230" s="32"/>
      <c r="K230" s="32" t="s">
        <v>18</v>
      </c>
      <c r="L230" s="32"/>
      <c r="M230" s="32"/>
      <c r="N230" s="32"/>
    </row>
    <row r="231" spans="1:34" x14ac:dyDescent="0.25">
      <c r="A231" s="32" t="s">
        <v>0</v>
      </c>
      <c r="B231" s="32" t="s">
        <v>3</v>
      </c>
      <c r="C231" s="32" t="s">
        <v>1</v>
      </c>
      <c r="D231" s="32" t="s">
        <v>2</v>
      </c>
      <c r="E231" s="32"/>
      <c r="F231" s="32" t="s">
        <v>0</v>
      </c>
      <c r="G231" s="32" t="s">
        <v>3</v>
      </c>
      <c r="H231" s="32" t="s">
        <v>1</v>
      </c>
      <c r="I231" s="32" t="s">
        <v>2</v>
      </c>
      <c r="J231" s="32"/>
      <c r="K231" s="32" t="s">
        <v>0</v>
      </c>
      <c r="L231" s="32" t="s">
        <v>3</v>
      </c>
      <c r="M231" s="32" t="s">
        <v>1</v>
      </c>
      <c r="N231" s="32" t="s">
        <v>2</v>
      </c>
    </row>
    <row r="232" spans="1:34" x14ac:dyDescent="0.25">
      <c r="A232" t="s">
        <v>311</v>
      </c>
      <c r="B232" s="52">
        <v>1</v>
      </c>
      <c r="C232" s="45">
        <v>12.8</v>
      </c>
      <c r="D232">
        <v>28</v>
      </c>
      <c r="F232" t="s">
        <v>127</v>
      </c>
      <c r="G232" s="52">
        <v>5</v>
      </c>
      <c r="H232" s="45">
        <v>28.2</v>
      </c>
      <c r="I232">
        <v>20</v>
      </c>
      <c r="K232" t="s">
        <v>261</v>
      </c>
      <c r="L232" s="52">
        <v>8</v>
      </c>
      <c r="M232">
        <v>51.1</v>
      </c>
      <c r="N232">
        <v>12</v>
      </c>
      <c r="AH232" s="32"/>
    </row>
    <row r="233" spans="1:34" x14ac:dyDescent="0.25">
      <c r="A233" t="s">
        <v>147</v>
      </c>
      <c r="B233" s="52">
        <v>2</v>
      </c>
      <c r="C233" s="45">
        <v>13.1</v>
      </c>
      <c r="D233">
        <v>25</v>
      </c>
      <c r="F233" t="s">
        <v>174</v>
      </c>
      <c r="G233" s="52">
        <v>7</v>
      </c>
      <c r="H233" s="45">
        <v>29.1</v>
      </c>
      <c r="I233">
        <v>17</v>
      </c>
      <c r="K233" t="s">
        <v>151</v>
      </c>
      <c r="L233" s="52">
        <v>2</v>
      </c>
      <c r="M233">
        <v>51.9</v>
      </c>
      <c r="N233">
        <v>11</v>
      </c>
      <c r="AH233" s="32"/>
    </row>
    <row r="234" spans="1:34" s="32" customFormat="1" x14ac:dyDescent="0.25">
      <c r="A234" t="s">
        <v>277</v>
      </c>
      <c r="B234" s="52" t="s">
        <v>45</v>
      </c>
      <c r="C234" s="45">
        <v>13.2</v>
      </c>
      <c r="D234">
        <v>24</v>
      </c>
      <c r="E234"/>
      <c r="F234" t="s">
        <v>279</v>
      </c>
      <c r="G234" s="52" t="s">
        <v>45</v>
      </c>
      <c r="H234" s="45">
        <v>29.4</v>
      </c>
      <c r="I234">
        <v>16</v>
      </c>
      <c r="J234"/>
      <c r="K234" t="s">
        <v>152</v>
      </c>
      <c r="L234" s="52">
        <v>22</v>
      </c>
      <c r="M234">
        <v>52.1</v>
      </c>
      <c r="N234">
        <v>11</v>
      </c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</row>
    <row r="235" spans="1:34" s="32" customFormat="1" x14ac:dyDescent="0.25">
      <c r="A235" t="s">
        <v>125</v>
      </c>
      <c r="B235" s="52">
        <v>5</v>
      </c>
      <c r="C235" s="45">
        <v>14.3</v>
      </c>
      <c r="D235">
        <v>13</v>
      </c>
      <c r="E235"/>
      <c r="F235" t="s">
        <v>149</v>
      </c>
      <c r="G235" s="52">
        <v>2</v>
      </c>
      <c r="H235" s="45">
        <v>29.8</v>
      </c>
      <c r="I235">
        <v>14</v>
      </c>
      <c r="J235"/>
      <c r="K235" t="s">
        <v>182</v>
      </c>
      <c r="L235" s="52">
        <v>7</v>
      </c>
      <c r="M235">
        <v>55.4</v>
      </c>
      <c r="N235">
        <v>7</v>
      </c>
      <c r="AH235"/>
    </row>
    <row r="236" spans="1:34" s="32" customFormat="1" x14ac:dyDescent="0.25">
      <c r="A236" t="s">
        <v>173</v>
      </c>
      <c r="B236" s="52">
        <v>7</v>
      </c>
      <c r="C236" s="45">
        <v>14.6</v>
      </c>
      <c r="D236">
        <v>11</v>
      </c>
      <c r="E236"/>
      <c r="F236" t="s">
        <v>312</v>
      </c>
      <c r="G236" s="52">
        <v>1</v>
      </c>
      <c r="H236" s="45">
        <v>32.5</v>
      </c>
      <c r="I236">
        <v>6</v>
      </c>
      <c r="J236"/>
      <c r="K236" t="s">
        <v>129</v>
      </c>
      <c r="L236" s="52">
        <v>5</v>
      </c>
      <c r="M236">
        <v>62</v>
      </c>
      <c r="N236">
        <v>0</v>
      </c>
      <c r="AH236"/>
    </row>
    <row r="237" spans="1:34" x14ac:dyDescent="0.25">
      <c r="A237" t="s">
        <v>285</v>
      </c>
      <c r="B237" s="52" t="s">
        <v>42</v>
      </c>
      <c r="C237" s="45">
        <v>14.7</v>
      </c>
      <c r="D237">
        <v>10</v>
      </c>
      <c r="F237" t="s">
        <v>32</v>
      </c>
      <c r="G237" s="52"/>
      <c r="H237" s="45"/>
      <c r="I237" t="s">
        <v>32</v>
      </c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F237" s="32"/>
      <c r="AG237" s="32"/>
    </row>
    <row r="238" spans="1:34" x14ac:dyDescent="0.25">
      <c r="A238" t="s">
        <v>344</v>
      </c>
      <c r="B238" s="52">
        <v>8</v>
      </c>
      <c r="C238" s="45">
        <v>14.9</v>
      </c>
      <c r="D238">
        <v>9</v>
      </c>
      <c r="F238" t="s">
        <v>175</v>
      </c>
      <c r="G238" s="52">
        <v>77</v>
      </c>
      <c r="H238" s="45">
        <v>29</v>
      </c>
      <c r="I238">
        <v>17</v>
      </c>
    </row>
    <row r="239" spans="1:34" x14ac:dyDescent="0.25">
      <c r="A239" t="s">
        <v>32</v>
      </c>
      <c r="B239" s="52"/>
      <c r="C239" s="45"/>
      <c r="D239" t="s">
        <v>32</v>
      </c>
      <c r="F239" t="s">
        <v>128</v>
      </c>
      <c r="G239" s="52">
        <v>55</v>
      </c>
      <c r="H239" s="45">
        <v>31.3</v>
      </c>
      <c r="I239">
        <v>9</v>
      </c>
    </row>
    <row r="240" spans="1:34" x14ac:dyDescent="0.25">
      <c r="A240" t="s">
        <v>126</v>
      </c>
      <c r="B240" s="52">
        <v>55</v>
      </c>
      <c r="C240" s="45">
        <v>14.7</v>
      </c>
      <c r="D240">
        <v>10</v>
      </c>
      <c r="F240" t="s">
        <v>260</v>
      </c>
      <c r="G240" s="52">
        <v>88</v>
      </c>
      <c r="H240" s="45">
        <v>31.7</v>
      </c>
      <c r="I240">
        <v>8</v>
      </c>
    </row>
    <row r="241" spans="1:34" x14ac:dyDescent="0.25">
      <c r="A241" t="s">
        <v>259</v>
      </c>
      <c r="B241" s="52">
        <v>88</v>
      </c>
      <c r="C241" s="45">
        <v>14.8</v>
      </c>
      <c r="D241">
        <v>10</v>
      </c>
      <c r="F241" t="s">
        <v>150</v>
      </c>
      <c r="G241" s="52">
        <v>22</v>
      </c>
      <c r="H241" s="45">
        <v>33.200000000000003</v>
      </c>
      <c r="I241">
        <v>4</v>
      </c>
    </row>
    <row r="242" spans="1:34" x14ac:dyDescent="0.25">
      <c r="A242" t="s">
        <v>320</v>
      </c>
      <c r="B242" s="52" t="s">
        <v>43</v>
      </c>
      <c r="C242" s="45">
        <v>14.8</v>
      </c>
      <c r="D242">
        <v>10</v>
      </c>
      <c r="F242" t="s">
        <v>385</v>
      </c>
      <c r="G242" s="52">
        <v>66</v>
      </c>
      <c r="H242" s="45">
        <v>36.200000000000003</v>
      </c>
      <c r="I242">
        <v>0</v>
      </c>
    </row>
    <row r="243" spans="1:34" x14ac:dyDescent="0.25">
      <c r="A243" t="s">
        <v>148</v>
      </c>
      <c r="B243" s="52">
        <v>22</v>
      </c>
      <c r="C243" s="45">
        <v>15</v>
      </c>
      <c r="D243">
        <v>9</v>
      </c>
      <c r="H243" s="45"/>
    </row>
    <row r="244" spans="1:34" x14ac:dyDescent="0.25">
      <c r="A244" t="s">
        <v>278</v>
      </c>
      <c r="B244" s="52" t="s">
        <v>46</v>
      </c>
      <c r="C244" s="45">
        <v>15.6</v>
      </c>
      <c r="D244">
        <v>6</v>
      </c>
      <c r="H244" s="45"/>
    </row>
    <row r="245" spans="1:34" x14ac:dyDescent="0.25">
      <c r="A245" t="s">
        <v>82</v>
      </c>
      <c r="B245" s="52">
        <v>66</v>
      </c>
      <c r="C245" s="45">
        <v>15.7</v>
      </c>
      <c r="D245">
        <v>5</v>
      </c>
    </row>
    <row r="246" spans="1:34" x14ac:dyDescent="0.25">
      <c r="A246" t="s">
        <v>176</v>
      </c>
      <c r="B246" s="52">
        <v>77</v>
      </c>
      <c r="C246">
        <v>16.5</v>
      </c>
      <c r="D246">
        <v>1</v>
      </c>
    </row>
    <row r="248" spans="1:34" x14ac:dyDescent="0.25">
      <c r="A248" s="32" t="s">
        <v>6</v>
      </c>
      <c r="B248" s="32"/>
      <c r="C248" s="32"/>
      <c r="D248" s="32"/>
      <c r="E248" s="32"/>
      <c r="F248" s="32" t="s">
        <v>7</v>
      </c>
      <c r="G248" s="32"/>
      <c r="H248" s="32"/>
      <c r="I248" s="32"/>
      <c r="J248" s="32"/>
      <c r="K248" s="32" t="s">
        <v>8</v>
      </c>
      <c r="L248" s="32"/>
      <c r="M248" s="32"/>
      <c r="N248" s="32"/>
    </row>
    <row r="249" spans="1:34" x14ac:dyDescent="0.25">
      <c r="A249" s="39" t="s">
        <v>0</v>
      </c>
      <c r="B249" s="39" t="s">
        <v>3</v>
      </c>
      <c r="C249" s="39" t="s">
        <v>1</v>
      </c>
      <c r="D249" s="39" t="s">
        <v>2</v>
      </c>
      <c r="E249" s="39"/>
      <c r="F249" s="39" t="s">
        <v>0</v>
      </c>
      <c r="G249" s="39" t="s">
        <v>3</v>
      </c>
      <c r="H249" s="39" t="s">
        <v>1</v>
      </c>
      <c r="I249" s="39" t="s">
        <v>2</v>
      </c>
      <c r="J249" s="39"/>
      <c r="K249" s="39" t="s">
        <v>0</v>
      </c>
      <c r="L249" s="39" t="s">
        <v>3</v>
      </c>
      <c r="M249" s="39" t="s">
        <v>1</v>
      </c>
      <c r="N249" s="39" t="s">
        <v>2</v>
      </c>
    </row>
    <row r="250" spans="1:34" x14ac:dyDescent="0.25">
      <c r="A250" t="s">
        <v>177</v>
      </c>
      <c r="B250" s="52">
        <v>7</v>
      </c>
      <c r="C250" s="52" t="s">
        <v>463</v>
      </c>
      <c r="D250">
        <v>23</v>
      </c>
      <c r="F250" t="s">
        <v>155</v>
      </c>
      <c r="G250" s="52">
        <v>2</v>
      </c>
      <c r="H250" t="s">
        <v>473</v>
      </c>
      <c r="I250">
        <v>21</v>
      </c>
      <c r="K250" t="s">
        <v>25</v>
      </c>
      <c r="L250" s="52">
        <v>77</v>
      </c>
      <c r="M250" s="45">
        <v>54.9</v>
      </c>
      <c r="N250">
        <v>21</v>
      </c>
      <c r="AH250" s="32"/>
    </row>
    <row r="251" spans="1:34" x14ac:dyDescent="0.25">
      <c r="A251" t="s">
        <v>178</v>
      </c>
      <c r="B251" s="52">
        <v>77</v>
      </c>
      <c r="C251" s="52" t="s">
        <v>464</v>
      </c>
      <c r="D251">
        <v>18</v>
      </c>
      <c r="F251" t="s">
        <v>179</v>
      </c>
      <c r="G251" s="52">
        <v>7</v>
      </c>
      <c r="H251" t="s">
        <v>474</v>
      </c>
      <c r="I251">
        <v>17</v>
      </c>
      <c r="K251" t="s">
        <v>24</v>
      </c>
      <c r="L251" s="52">
        <v>5</v>
      </c>
      <c r="M251" s="45">
        <v>57</v>
      </c>
      <c r="N251">
        <v>18</v>
      </c>
      <c r="AH251" s="39"/>
    </row>
    <row r="252" spans="1:34" x14ac:dyDescent="0.25">
      <c r="A252" t="s">
        <v>262</v>
      </c>
      <c r="B252" s="52">
        <v>8</v>
      </c>
      <c r="C252" s="52" t="s">
        <v>465</v>
      </c>
      <c r="D252">
        <v>13</v>
      </c>
      <c r="F252" t="s">
        <v>180</v>
      </c>
      <c r="G252" s="52">
        <v>77</v>
      </c>
      <c r="H252" t="s">
        <v>475</v>
      </c>
      <c r="I252">
        <v>14</v>
      </c>
      <c r="K252" t="s">
        <v>39</v>
      </c>
      <c r="L252" s="52">
        <v>88</v>
      </c>
      <c r="M252" s="45">
        <v>57.4</v>
      </c>
      <c r="N252">
        <v>18</v>
      </c>
      <c r="AH252" s="39"/>
    </row>
    <row r="253" spans="1:34" s="32" customFormat="1" x14ac:dyDescent="0.25">
      <c r="A253" t="s">
        <v>154</v>
      </c>
      <c r="B253" s="52">
        <v>22</v>
      </c>
      <c r="C253" s="52" t="s">
        <v>466</v>
      </c>
      <c r="D253">
        <v>9</v>
      </c>
      <c r="E253"/>
      <c r="F253" t="s">
        <v>156</v>
      </c>
      <c r="G253" s="52">
        <v>22</v>
      </c>
      <c r="H253" t="s">
        <v>476</v>
      </c>
      <c r="I253">
        <v>14</v>
      </c>
      <c r="J253"/>
      <c r="K253" t="s">
        <v>240</v>
      </c>
      <c r="L253" s="52" t="s">
        <v>45</v>
      </c>
      <c r="M253" s="45">
        <v>58.9</v>
      </c>
      <c r="N253">
        <v>16</v>
      </c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</row>
    <row r="254" spans="1:34" s="39" customFormat="1" x14ac:dyDescent="0.25">
      <c r="A254" t="s">
        <v>84</v>
      </c>
      <c r="B254" s="52">
        <v>6</v>
      </c>
      <c r="C254" s="52" t="s">
        <v>467</v>
      </c>
      <c r="D254">
        <v>8</v>
      </c>
      <c r="E254"/>
      <c r="F254" t="s">
        <v>263</v>
      </c>
      <c r="G254" s="52">
        <v>8</v>
      </c>
      <c r="H254" t="s">
        <v>477</v>
      </c>
      <c r="I254">
        <v>12</v>
      </c>
      <c r="J254"/>
      <c r="K254" t="s">
        <v>23</v>
      </c>
      <c r="L254" s="52">
        <v>2</v>
      </c>
      <c r="M254" s="45">
        <v>59.3</v>
      </c>
      <c r="N254">
        <v>15</v>
      </c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F254" s="32"/>
      <c r="AG254" s="32"/>
      <c r="AH254"/>
    </row>
    <row r="255" spans="1:34" x14ac:dyDescent="0.25">
      <c r="A255" t="s">
        <v>153</v>
      </c>
      <c r="B255" s="52">
        <v>2</v>
      </c>
      <c r="C255" s="52" t="s">
        <v>468</v>
      </c>
      <c r="D255">
        <v>6</v>
      </c>
      <c r="F255" t="s">
        <v>479</v>
      </c>
      <c r="G255" s="52">
        <v>24</v>
      </c>
      <c r="H255" t="s">
        <v>478</v>
      </c>
      <c r="I255">
        <v>8</v>
      </c>
      <c r="K255" t="s">
        <v>47</v>
      </c>
      <c r="L255" s="52">
        <v>1</v>
      </c>
      <c r="M255" s="45">
        <v>60.5</v>
      </c>
      <c r="N255">
        <v>13</v>
      </c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F255" s="39"/>
      <c r="AG255" s="39"/>
    </row>
    <row r="256" spans="1:34" x14ac:dyDescent="0.25">
      <c r="A256" t="s">
        <v>131</v>
      </c>
      <c r="B256" s="52">
        <v>55</v>
      </c>
      <c r="C256" s="52" t="s">
        <v>469</v>
      </c>
      <c r="D256">
        <v>3</v>
      </c>
      <c r="K256" t="s">
        <v>22</v>
      </c>
      <c r="L256" s="52">
        <v>66</v>
      </c>
      <c r="M256" s="45">
        <v>60.8</v>
      </c>
      <c r="N256">
        <v>13</v>
      </c>
    </row>
    <row r="257" spans="1:34" x14ac:dyDescent="0.25">
      <c r="A257" t="s">
        <v>340</v>
      </c>
      <c r="B257" s="52">
        <v>11</v>
      </c>
      <c r="C257" s="52" t="s">
        <v>470</v>
      </c>
      <c r="D257">
        <v>2</v>
      </c>
    </row>
    <row r="258" spans="1:34" x14ac:dyDescent="0.25">
      <c r="A258" t="s">
        <v>130</v>
      </c>
      <c r="B258" s="52">
        <v>5</v>
      </c>
      <c r="C258" s="52" t="s">
        <v>471</v>
      </c>
      <c r="D258">
        <v>2</v>
      </c>
    </row>
    <row r="259" spans="1:34" x14ac:dyDescent="0.25">
      <c r="A259" t="s">
        <v>313</v>
      </c>
      <c r="B259" s="52">
        <v>1</v>
      </c>
      <c r="C259" s="52" t="s">
        <v>472</v>
      </c>
      <c r="D259">
        <v>1</v>
      </c>
    </row>
    <row r="268" spans="1:34" x14ac:dyDescent="0.25">
      <c r="A268" s="32" t="s">
        <v>29</v>
      </c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</row>
    <row r="269" spans="1:34" x14ac:dyDescent="0.25">
      <c r="A269" s="32" t="s">
        <v>9</v>
      </c>
      <c r="B269" s="32"/>
      <c r="C269" s="32"/>
      <c r="D269" s="32"/>
      <c r="E269" s="32"/>
      <c r="F269" s="32" t="s">
        <v>10</v>
      </c>
      <c r="G269" s="32"/>
      <c r="H269" s="32"/>
      <c r="I269" s="32"/>
      <c r="J269" s="32"/>
      <c r="K269" s="32" t="s">
        <v>11</v>
      </c>
      <c r="L269" s="32"/>
      <c r="M269" s="32"/>
      <c r="N269" s="32"/>
    </row>
    <row r="270" spans="1:34" x14ac:dyDescent="0.25">
      <c r="A270" s="39" t="s">
        <v>0</v>
      </c>
      <c r="B270" s="39" t="s">
        <v>3</v>
      </c>
      <c r="C270" s="39" t="s">
        <v>1</v>
      </c>
      <c r="D270" s="39" t="s">
        <v>2</v>
      </c>
      <c r="E270" s="39"/>
      <c r="F270" s="39" t="s">
        <v>0</v>
      </c>
      <c r="G270" s="39" t="s">
        <v>3</v>
      </c>
      <c r="H270" s="39" t="s">
        <v>1</v>
      </c>
      <c r="I270" s="39" t="s">
        <v>2</v>
      </c>
      <c r="J270" s="39"/>
      <c r="K270" s="39" t="s">
        <v>0</v>
      </c>
      <c r="L270" s="39" t="s">
        <v>3</v>
      </c>
      <c r="M270" s="39" t="s">
        <v>1</v>
      </c>
      <c r="N270" s="39" t="s">
        <v>2</v>
      </c>
    </row>
    <row r="271" spans="1:34" x14ac:dyDescent="0.25">
      <c r="A271" t="s">
        <v>264</v>
      </c>
      <c r="B271" s="52">
        <v>8</v>
      </c>
      <c r="C271" s="49">
        <v>1.38</v>
      </c>
      <c r="D271">
        <v>17</v>
      </c>
      <c r="F271" t="s">
        <v>263</v>
      </c>
      <c r="G271" s="52">
        <v>88</v>
      </c>
      <c r="H271" s="49">
        <v>3.85</v>
      </c>
      <c r="I271">
        <v>12</v>
      </c>
      <c r="K271" t="s">
        <v>86</v>
      </c>
      <c r="L271" s="52">
        <v>66</v>
      </c>
      <c r="M271" s="49">
        <v>8.01</v>
      </c>
      <c r="N271">
        <v>9</v>
      </c>
      <c r="AH271" s="32"/>
    </row>
    <row r="272" spans="1:34" x14ac:dyDescent="0.25">
      <c r="A272" t="s">
        <v>262</v>
      </c>
      <c r="B272" s="52">
        <v>88</v>
      </c>
      <c r="C272" s="49">
        <v>1.35</v>
      </c>
      <c r="D272">
        <v>16</v>
      </c>
      <c r="F272" t="s">
        <v>178</v>
      </c>
      <c r="G272" s="52">
        <v>77</v>
      </c>
      <c r="H272" s="49">
        <v>3.84</v>
      </c>
      <c r="I272">
        <v>12</v>
      </c>
      <c r="K272" t="s">
        <v>85</v>
      </c>
      <c r="L272" s="52">
        <v>6</v>
      </c>
      <c r="M272" s="49">
        <v>7.92</v>
      </c>
      <c r="N272">
        <v>8</v>
      </c>
      <c r="AH272" s="32"/>
    </row>
    <row r="273" spans="1:34" s="32" customFormat="1" x14ac:dyDescent="0.25">
      <c r="A273" t="s">
        <v>179</v>
      </c>
      <c r="B273" s="52">
        <v>7</v>
      </c>
      <c r="C273" s="49">
        <v>1.26</v>
      </c>
      <c r="D273">
        <v>13</v>
      </c>
      <c r="E273"/>
      <c r="F273" t="s">
        <v>177</v>
      </c>
      <c r="G273" s="52">
        <v>7</v>
      </c>
      <c r="H273" s="49">
        <v>3.63</v>
      </c>
      <c r="I273">
        <v>9</v>
      </c>
      <c r="J273"/>
      <c r="K273" t="s">
        <v>132</v>
      </c>
      <c r="L273" s="52">
        <v>55</v>
      </c>
      <c r="M273" s="49">
        <v>7.87</v>
      </c>
      <c r="N273">
        <v>7</v>
      </c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 s="39"/>
    </row>
    <row r="274" spans="1:34" s="32" customFormat="1" x14ac:dyDescent="0.25">
      <c r="A274"/>
      <c r="B274"/>
      <c r="C274" s="49"/>
      <c r="D274"/>
      <c r="E274"/>
      <c r="F274" t="s">
        <v>82</v>
      </c>
      <c r="G274" s="52">
        <v>6</v>
      </c>
      <c r="H274" s="49">
        <v>3.43</v>
      </c>
      <c r="I274">
        <v>7</v>
      </c>
      <c r="J274"/>
      <c r="K274" t="s">
        <v>157</v>
      </c>
      <c r="L274" s="52">
        <v>2</v>
      </c>
      <c r="M274" s="49">
        <v>7.33</v>
      </c>
      <c r="N274">
        <v>2</v>
      </c>
      <c r="AH274"/>
    </row>
    <row r="275" spans="1:34" s="39" customFormat="1" x14ac:dyDescent="0.25">
      <c r="A275"/>
      <c r="B275"/>
      <c r="C275" s="49"/>
      <c r="D275"/>
      <c r="E275"/>
      <c r="F275" t="s">
        <v>127</v>
      </c>
      <c r="G275" s="52">
        <v>55</v>
      </c>
      <c r="H275" s="49">
        <v>3.35</v>
      </c>
      <c r="I275">
        <v>7</v>
      </c>
      <c r="J275"/>
      <c r="K275"/>
      <c r="L275"/>
      <c r="M275" s="49"/>
      <c r="N275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  <c r="AB275" s="32"/>
      <c r="AC275" s="32"/>
      <c r="AD275" s="32"/>
      <c r="AE275" s="32"/>
      <c r="AF275" s="32"/>
      <c r="AG275" s="32"/>
      <c r="AH275"/>
    </row>
    <row r="276" spans="1:34" x14ac:dyDescent="0.25">
      <c r="C276" s="49"/>
      <c r="F276" t="s">
        <v>313</v>
      </c>
      <c r="G276" s="52">
        <v>11</v>
      </c>
      <c r="H276" s="49">
        <v>3.29</v>
      </c>
      <c r="I276">
        <v>6</v>
      </c>
      <c r="M276" s="4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F276" s="39"/>
      <c r="AG276" s="39"/>
    </row>
    <row r="277" spans="1:34" x14ac:dyDescent="0.25">
      <c r="C277" s="49"/>
      <c r="F277" t="s">
        <v>147</v>
      </c>
      <c r="G277" s="52">
        <v>22</v>
      </c>
      <c r="H277" s="49">
        <v>3.1</v>
      </c>
      <c r="I277">
        <v>4</v>
      </c>
      <c r="M277" s="49"/>
    </row>
    <row r="278" spans="1:34" x14ac:dyDescent="0.25">
      <c r="C278" s="49"/>
      <c r="F278" t="s">
        <v>312</v>
      </c>
      <c r="G278" s="52">
        <v>1</v>
      </c>
      <c r="H278" s="49">
        <v>3.01</v>
      </c>
      <c r="I278">
        <v>3</v>
      </c>
      <c r="M278" s="49"/>
    </row>
    <row r="279" spans="1:34" x14ac:dyDescent="0.25">
      <c r="C279" s="49"/>
      <c r="F279" t="s">
        <v>352</v>
      </c>
      <c r="G279" s="52">
        <v>8</v>
      </c>
      <c r="H279" s="49">
        <v>2.65</v>
      </c>
      <c r="I279">
        <v>0</v>
      </c>
    </row>
    <row r="280" spans="1:34" x14ac:dyDescent="0.25">
      <c r="F280" t="s">
        <v>130</v>
      </c>
      <c r="G280" s="52">
        <v>5</v>
      </c>
      <c r="H280" s="49">
        <v>2.58</v>
      </c>
      <c r="I280">
        <v>0</v>
      </c>
    </row>
    <row r="283" spans="1:34" x14ac:dyDescent="0.25">
      <c r="A283" s="32" t="s">
        <v>12</v>
      </c>
      <c r="B283" s="32"/>
      <c r="C283" s="32"/>
      <c r="D283" s="32"/>
      <c r="E283" s="32"/>
      <c r="F283" s="32" t="s">
        <v>13</v>
      </c>
      <c r="G283" s="32"/>
      <c r="H283" s="32"/>
      <c r="I283" s="32"/>
      <c r="J283" s="32"/>
      <c r="K283" s="32" t="s">
        <v>14</v>
      </c>
      <c r="L283" s="32"/>
      <c r="M283" s="32"/>
      <c r="N283" s="32"/>
    </row>
    <row r="284" spans="1:34" x14ac:dyDescent="0.25">
      <c r="A284" s="39" t="s">
        <v>0</v>
      </c>
      <c r="B284" s="39" t="s">
        <v>3</v>
      </c>
      <c r="C284" s="39" t="s">
        <v>1</v>
      </c>
      <c r="D284" s="39" t="s">
        <v>2</v>
      </c>
      <c r="E284" s="39"/>
      <c r="F284" s="39" t="s">
        <v>0</v>
      </c>
      <c r="G284" s="39" t="s">
        <v>3</v>
      </c>
      <c r="H284" s="39" t="s">
        <v>1</v>
      </c>
      <c r="I284" s="39" t="s">
        <v>2</v>
      </c>
      <c r="J284" s="39"/>
      <c r="K284" s="39" t="s">
        <v>0</v>
      </c>
      <c r="L284" s="39" t="s">
        <v>3</v>
      </c>
      <c r="M284" s="39" t="s">
        <v>1</v>
      </c>
      <c r="N284" s="39" t="s">
        <v>2</v>
      </c>
    </row>
    <row r="285" spans="1:34" x14ac:dyDescent="0.25">
      <c r="A285" t="s">
        <v>383</v>
      </c>
      <c r="B285" s="52">
        <v>23</v>
      </c>
      <c r="C285" s="49">
        <v>29.18</v>
      </c>
      <c r="D285">
        <v>27</v>
      </c>
      <c r="F285" t="s">
        <v>159</v>
      </c>
      <c r="G285" s="52">
        <v>2</v>
      </c>
      <c r="H285" s="49">
        <v>8.5</v>
      </c>
      <c r="I285">
        <v>21</v>
      </c>
      <c r="K285" t="s">
        <v>182</v>
      </c>
      <c r="L285" s="52">
        <v>7</v>
      </c>
      <c r="M285" s="53">
        <v>20.38</v>
      </c>
      <c r="N285">
        <v>17</v>
      </c>
    </row>
    <row r="286" spans="1:34" x14ac:dyDescent="0.25">
      <c r="A286" t="s">
        <v>158</v>
      </c>
      <c r="B286" s="52">
        <v>22</v>
      </c>
      <c r="C286">
        <v>16.62</v>
      </c>
      <c r="D286">
        <v>11</v>
      </c>
      <c r="F286" t="s">
        <v>181</v>
      </c>
      <c r="G286" s="52">
        <v>7</v>
      </c>
      <c r="H286" s="49">
        <v>7.88</v>
      </c>
      <c r="I286">
        <v>17</v>
      </c>
      <c r="K286" t="s">
        <v>81</v>
      </c>
      <c r="L286" s="52">
        <v>66</v>
      </c>
      <c r="M286" s="53">
        <v>16.91</v>
      </c>
      <c r="N286">
        <v>12</v>
      </c>
      <c r="AH286" s="32"/>
    </row>
    <row r="287" spans="1:34" x14ac:dyDescent="0.25">
      <c r="A287" t="s">
        <v>152</v>
      </c>
      <c r="B287" s="52">
        <v>2</v>
      </c>
      <c r="C287" s="49">
        <v>15.9</v>
      </c>
      <c r="D287">
        <v>10</v>
      </c>
      <c r="F287" t="s">
        <v>88</v>
      </c>
      <c r="G287" s="52">
        <v>6</v>
      </c>
      <c r="H287" s="49">
        <v>7.51</v>
      </c>
      <c r="I287">
        <v>16</v>
      </c>
      <c r="K287" t="s">
        <v>83</v>
      </c>
      <c r="L287" s="52">
        <v>6</v>
      </c>
      <c r="M287" s="52">
        <v>16.77</v>
      </c>
      <c r="N287">
        <v>12</v>
      </c>
      <c r="AH287" s="39"/>
    </row>
    <row r="288" spans="1:34" s="32" customFormat="1" x14ac:dyDescent="0.25">
      <c r="A288" t="s">
        <v>314</v>
      </c>
      <c r="B288" s="52">
        <v>1</v>
      </c>
      <c r="C288" s="49">
        <v>15.84</v>
      </c>
      <c r="D288">
        <v>10</v>
      </c>
      <c r="E288"/>
      <c r="F288" t="s">
        <v>125</v>
      </c>
      <c r="G288" s="52">
        <v>55</v>
      </c>
      <c r="H288" s="49">
        <v>7.42</v>
      </c>
      <c r="I288">
        <v>15</v>
      </c>
      <c r="J288"/>
      <c r="K288" t="s">
        <v>357</v>
      </c>
      <c r="L288" s="52">
        <v>22</v>
      </c>
      <c r="M288" s="52">
        <v>15.92</v>
      </c>
      <c r="N288">
        <v>10</v>
      </c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</row>
    <row r="289" spans="1:34" s="39" customFormat="1" x14ac:dyDescent="0.25">
      <c r="A289" t="s">
        <v>175</v>
      </c>
      <c r="B289" s="52">
        <v>77</v>
      </c>
      <c r="C289" s="49">
        <v>15.54</v>
      </c>
      <c r="D289">
        <v>10</v>
      </c>
      <c r="E289"/>
      <c r="F289" t="s">
        <v>355</v>
      </c>
      <c r="G289" s="52">
        <v>22</v>
      </c>
      <c r="H289" s="49">
        <v>7.42</v>
      </c>
      <c r="I289">
        <v>15</v>
      </c>
      <c r="J289"/>
      <c r="K289" t="s">
        <v>173</v>
      </c>
      <c r="L289" s="52">
        <v>77</v>
      </c>
      <c r="M289" s="53">
        <v>15.27</v>
      </c>
      <c r="N289">
        <v>9</v>
      </c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  <c r="AA289" s="32"/>
      <c r="AB289" s="32"/>
      <c r="AC289" s="32"/>
      <c r="AD289" s="32"/>
      <c r="AE289" s="32"/>
      <c r="AF289" s="32"/>
      <c r="AG289" s="32"/>
      <c r="AH289"/>
    </row>
    <row r="290" spans="1:34" x14ac:dyDescent="0.25">
      <c r="A290" t="s">
        <v>316</v>
      </c>
      <c r="B290" s="52">
        <v>11</v>
      </c>
      <c r="C290" s="49">
        <v>14.81</v>
      </c>
      <c r="D290">
        <v>9</v>
      </c>
      <c r="F290" t="s">
        <v>280</v>
      </c>
      <c r="G290" s="52" t="s">
        <v>45</v>
      </c>
      <c r="H290" s="49">
        <v>7.08</v>
      </c>
      <c r="I290">
        <v>13</v>
      </c>
      <c r="K290" t="s">
        <v>266</v>
      </c>
      <c r="L290" s="52">
        <v>8</v>
      </c>
      <c r="M290" s="52">
        <v>15.18</v>
      </c>
      <c r="N290">
        <v>9</v>
      </c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F290" s="39"/>
      <c r="AG290" s="39"/>
    </row>
    <row r="291" spans="1:34" x14ac:dyDescent="0.25">
      <c r="A291" t="s">
        <v>174</v>
      </c>
      <c r="B291" s="52">
        <v>7</v>
      </c>
      <c r="C291">
        <v>14.49</v>
      </c>
      <c r="D291">
        <v>8</v>
      </c>
      <c r="F291" t="s">
        <v>176</v>
      </c>
      <c r="G291" s="52">
        <v>77</v>
      </c>
      <c r="H291" s="49">
        <v>7.03</v>
      </c>
      <c r="I291">
        <v>13</v>
      </c>
      <c r="K291" t="s">
        <v>342</v>
      </c>
      <c r="L291" s="52">
        <v>11</v>
      </c>
      <c r="M291" s="53">
        <v>14.41</v>
      </c>
      <c r="N291">
        <v>8</v>
      </c>
    </row>
    <row r="292" spans="1:34" x14ac:dyDescent="0.25">
      <c r="A292" t="s">
        <v>265</v>
      </c>
      <c r="B292" s="52">
        <v>8</v>
      </c>
      <c r="C292" s="49">
        <v>13.51</v>
      </c>
      <c r="D292">
        <v>7</v>
      </c>
      <c r="F292" t="s">
        <v>259</v>
      </c>
      <c r="G292" s="52">
        <v>88</v>
      </c>
      <c r="H292" s="49">
        <v>6.66</v>
      </c>
      <c r="I292">
        <v>11</v>
      </c>
      <c r="K292" t="s">
        <v>267</v>
      </c>
      <c r="L292" s="52">
        <v>88</v>
      </c>
      <c r="M292" s="52">
        <v>9.98</v>
      </c>
      <c r="N292">
        <v>2</v>
      </c>
    </row>
    <row r="293" spans="1:34" x14ac:dyDescent="0.25">
      <c r="A293" t="s">
        <v>87</v>
      </c>
      <c r="B293" s="52">
        <v>66</v>
      </c>
      <c r="C293" s="49">
        <v>12.38</v>
      </c>
      <c r="D293">
        <v>5</v>
      </c>
      <c r="F293" t="s">
        <v>260</v>
      </c>
      <c r="G293" s="52">
        <v>8</v>
      </c>
      <c r="H293" s="49">
        <v>5.77</v>
      </c>
      <c r="I293">
        <v>7</v>
      </c>
      <c r="K293" t="s">
        <v>356</v>
      </c>
      <c r="L293" s="52">
        <v>2</v>
      </c>
      <c r="M293" s="53" t="s">
        <v>480</v>
      </c>
      <c r="N293">
        <v>0</v>
      </c>
    </row>
    <row r="294" spans="1:34" x14ac:dyDescent="0.25">
      <c r="A294" t="s">
        <v>133</v>
      </c>
      <c r="B294" s="52">
        <v>5</v>
      </c>
      <c r="C294" s="49">
        <v>10.65</v>
      </c>
      <c r="D294">
        <v>3</v>
      </c>
      <c r="F294" t="s">
        <v>315</v>
      </c>
      <c r="G294" s="52">
        <v>1</v>
      </c>
      <c r="H294" s="49">
        <v>5.37</v>
      </c>
      <c r="I294">
        <v>5</v>
      </c>
      <c r="K294" t="s">
        <v>281</v>
      </c>
      <c r="L294" s="52" t="s">
        <v>45</v>
      </c>
      <c r="M294" s="53" t="s">
        <v>480</v>
      </c>
      <c r="N294">
        <v>0</v>
      </c>
    </row>
    <row r="295" spans="1:34" x14ac:dyDescent="0.25">
      <c r="A295" t="s">
        <v>344</v>
      </c>
      <c r="B295" s="52">
        <v>88</v>
      </c>
      <c r="C295" s="49">
        <v>10.41</v>
      </c>
      <c r="D295">
        <v>3</v>
      </c>
      <c r="F295" t="s">
        <v>134</v>
      </c>
      <c r="G295" s="52">
        <v>5</v>
      </c>
      <c r="H295" s="49">
        <v>4.97</v>
      </c>
      <c r="I295">
        <v>4</v>
      </c>
      <c r="K295" t="s">
        <v>341</v>
      </c>
      <c r="L295" s="52">
        <v>1</v>
      </c>
      <c r="M295" s="53" t="s">
        <v>480</v>
      </c>
      <c r="N295">
        <v>0</v>
      </c>
    </row>
    <row r="296" spans="1:34" x14ac:dyDescent="0.25">
      <c r="A296" t="s">
        <v>131</v>
      </c>
      <c r="B296" s="52">
        <v>55</v>
      </c>
      <c r="C296" s="49">
        <v>10.33</v>
      </c>
      <c r="D296">
        <v>3</v>
      </c>
    </row>
  </sheetData>
  <sortState xmlns:xlrd2="http://schemas.microsoft.com/office/spreadsheetml/2017/richdata2" ref="K321:N331">
    <sortCondition descending="1" ref="M321:M331"/>
  </sortState>
  <phoneticPr fontId="6" type="noConversion"/>
  <pageMargins left="0.70866141732283461" right="0.70866141732283461" top="0.74803149606299213" bottom="0.74803149606299213" header="0.31496062992125984" footer="0.31496062992125984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45570-3ECC-49D9-A0BD-C49F30B1AE2D}">
  <dimension ref="A1:X141"/>
  <sheetViews>
    <sheetView view="pageBreakPreview" zoomScale="70" zoomScaleNormal="70" zoomScaleSheetLayoutView="70" workbookViewId="0">
      <selection activeCell="N77" sqref="N77:S88"/>
    </sheetView>
  </sheetViews>
  <sheetFormatPr defaultColWidth="8.77734375" defaultRowHeight="13.2" x14ac:dyDescent="0.25"/>
  <cols>
    <col min="1" max="1" width="11.88671875" style="2" bestFit="1" customWidth="1"/>
    <col min="2" max="2" width="14.88671875" style="2" bestFit="1" customWidth="1"/>
    <col min="3" max="3" width="5.21875" style="2" bestFit="1" customWidth="1"/>
    <col min="4" max="4" width="8.21875" style="2" bestFit="1" customWidth="1"/>
    <col min="5" max="5" width="6.44140625" style="2" bestFit="1" customWidth="1"/>
    <col min="6" max="6" width="2.21875" style="2" bestFit="1" customWidth="1"/>
    <col min="7" max="7" width="4.77734375" style="2" customWidth="1"/>
    <col min="8" max="8" width="19.33203125" style="2" bestFit="1" customWidth="1"/>
    <col min="9" max="9" width="5.21875" style="2" bestFit="1" customWidth="1"/>
    <col min="10" max="10" width="8.21875" style="2" bestFit="1" customWidth="1"/>
    <col min="11" max="11" width="6" style="2" bestFit="1" customWidth="1"/>
    <col min="12" max="12" width="2.21875" style="2" bestFit="1" customWidth="1"/>
    <col min="13" max="13" width="4.77734375" style="2" customWidth="1"/>
    <col min="14" max="14" width="17.109375" style="2" bestFit="1" customWidth="1"/>
    <col min="15" max="15" width="5.21875" style="2" bestFit="1" customWidth="1"/>
    <col min="16" max="16" width="8.21875" style="2" bestFit="1" customWidth="1"/>
    <col min="17" max="17" width="6" style="2" bestFit="1" customWidth="1"/>
    <col min="18" max="18" width="2.21875" style="2" bestFit="1" customWidth="1"/>
    <col min="19" max="19" width="4.77734375" style="20" customWidth="1"/>
    <col min="20" max="20" width="16.6640625" style="2" bestFit="1" customWidth="1"/>
    <col min="21" max="21" width="5.21875" style="2" bestFit="1" customWidth="1"/>
    <col min="22" max="22" width="8.21875" style="2" bestFit="1" customWidth="1"/>
    <col min="23" max="23" width="4.88671875" style="2" bestFit="1" customWidth="1"/>
    <col min="24" max="24" width="2.21875" style="2" bestFit="1" customWidth="1"/>
    <col min="25" max="16384" width="8.77734375" style="2"/>
  </cols>
  <sheetData>
    <row r="1" spans="1:24" x14ac:dyDescent="0.25">
      <c r="A1" s="1" t="s">
        <v>537</v>
      </c>
      <c r="D1" s="24"/>
      <c r="T1" s="3"/>
    </row>
    <row r="2" spans="1:24" ht="13.8" thickBot="1" x14ac:dyDescent="0.3">
      <c r="B2" s="4" t="s">
        <v>535</v>
      </c>
      <c r="C2" s="4"/>
      <c r="H2" s="4" t="s">
        <v>4</v>
      </c>
      <c r="I2" s="4"/>
      <c r="J2" s="69" t="s">
        <v>920</v>
      </c>
      <c r="K2" s="87" t="s">
        <v>927</v>
      </c>
      <c r="N2" s="4" t="s">
        <v>5</v>
      </c>
      <c r="O2" s="4"/>
      <c r="S2" s="2"/>
      <c r="T2" s="4" t="s">
        <v>512</v>
      </c>
      <c r="U2" s="4"/>
    </row>
    <row r="3" spans="1:24" x14ac:dyDescent="0.25">
      <c r="A3" s="5"/>
      <c r="B3" s="6" t="s">
        <v>0</v>
      </c>
      <c r="C3" s="6"/>
      <c r="D3" s="65" t="s">
        <v>516</v>
      </c>
      <c r="E3" s="29" t="s">
        <v>1</v>
      </c>
      <c r="F3" s="7"/>
      <c r="G3" s="5"/>
      <c r="H3" s="6" t="s">
        <v>0</v>
      </c>
      <c r="I3" s="6"/>
      <c r="J3" s="65" t="s">
        <v>516</v>
      </c>
      <c r="K3" s="29" t="s">
        <v>1</v>
      </c>
      <c r="L3" s="7"/>
      <c r="M3" s="5"/>
      <c r="N3" s="6" t="s">
        <v>0</v>
      </c>
      <c r="O3" s="6"/>
      <c r="P3" s="65" t="s">
        <v>516</v>
      </c>
      <c r="Q3" s="29" t="s">
        <v>1</v>
      </c>
      <c r="R3" s="7"/>
      <c r="S3" s="5"/>
      <c r="T3" s="6" t="s">
        <v>0</v>
      </c>
      <c r="U3" s="6"/>
      <c r="V3" s="65" t="s">
        <v>516</v>
      </c>
      <c r="W3" s="29" t="s">
        <v>1</v>
      </c>
      <c r="X3" s="7"/>
    </row>
    <row r="4" spans="1:24" x14ac:dyDescent="0.25">
      <c r="A4" s="8"/>
      <c r="B4" s="27"/>
      <c r="C4" s="27"/>
      <c r="D4" s="50"/>
      <c r="E4" s="14"/>
      <c r="F4" s="25"/>
      <c r="G4" s="12"/>
      <c r="H4" s="27" t="str">
        <f>VLOOKUP(J4,Numbers!$A$1:K340,2,TRUE)</f>
        <v>Benjamin Wallace</v>
      </c>
      <c r="I4" s="27" t="str">
        <f>VLOOKUP(J4,Numbers!$D$1:K340,2,TRUE)</f>
        <v>SB</v>
      </c>
      <c r="J4" s="30">
        <v>34</v>
      </c>
      <c r="K4" s="14">
        <v>11.7</v>
      </c>
      <c r="L4" s="25">
        <v>1</v>
      </c>
      <c r="M4" s="12"/>
      <c r="N4" s="27" t="str">
        <f>VLOOKUP(P4,Numbers!$A$1:Q340,2,TRUE)</f>
        <v>Benjamin Wallace</v>
      </c>
      <c r="O4" s="27" t="str">
        <f>VLOOKUP(P4,Numbers!$D$1:Q340,2,TRUE)</f>
        <v>SB</v>
      </c>
      <c r="P4" s="30">
        <v>34</v>
      </c>
      <c r="Q4" s="14">
        <v>23</v>
      </c>
      <c r="R4" s="25">
        <v>1</v>
      </c>
      <c r="S4" s="12"/>
      <c r="T4" s="27" t="str">
        <f>VLOOKUP(V4,Numbers!$A$1:W340,2,TRUE)</f>
        <v>Luka Sidebotham</v>
      </c>
      <c r="U4" s="27" t="str">
        <f>VLOOKUP(V4,Numbers!$D$1:W340,2,TRUE)</f>
        <v>SB</v>
      </c>
      <c r="V4" s="30">
        <v>191</v>
      </c>
      <c r="W4" s="14">
        <v>54.1</v>
      </c>
      <c r="X4" s="25">
        <v>1</v>
      </c>
    </row>
    <row r="5" spans="1:24" x14ac:dyDescent="0.25">
      <c r="A5" s="8"/>
      <c r="B5" s="27"/>
      <c r="C5" s="27"/>
      <c r="D5" s="30"/>
      <c r="E5" s="14"/>
      <c r="F5" s="25"/>
      <c r="G5" s="12"/>
      <c r="H5" s="27" t="str">
        <f>VLOOKUP(J5,Numbers!$A$1:K341,2,TRUE)</f>
        <v>Adam Oliver</v>
      </c>
      <c r="I5" s="27" t="str">
        <f>VLOOKUP(J5,Numbers!$D$1:K341,2,TRUE)</f>
        <v>SB</v>
      </c>
      <c r="J5" s="30">
        <v>6</v>
      </c>
      <c r="K5" s="14">
        <v>11.9</v>
      </c>
      <c r="L5" s="25">
        <v>2</v>
      </c>
      <c r="M5" s="12"/>
      <c r="N5" s="27" t="str">
        <f>VLOOKUP(P5,Numbers!$A$1:Q341,2,TRUE)</f>
        <v>Morgan Falloh</v>
      </c>
      <c r="O5" s="27" t="str">
        <f>VLOOKUP(P5,Numbers!$D$1:Q341,2,TRUE)</f>
        <v>SB</v>
      </c>
      <c r="P5" s="30">
        <v>219</v>
      </c>
      <c r="Q5" s="14">
        <v>23.6</v>
      </c>
      <c r="R5" s="25">
        <v>2</v>
      </c>
      <c r="S5" s="12"/>
      <c r="T5" s="27"/>
      <c r="U5" s="27"/>
      <c r="V5" s="30"/>
      <c r="W5" s="14"/>
      <c r="X5" s="25"/>
    </row>
    <row r="6" spans="1:24" x14ac:dyDescent="0.25">
      <c r="A6" s="8"/>
      <c r="B6" s="27"/>
      <c r="C6" s="27"/>
      <c r="D6" s="30"/>
      <c r="E6" s="14"/>
      <c r="F6" s="25"/>
      <c r="G6" s="12"/>
      <c r="H6" s="27" t="str">
        <f>VLOOKUP(J6,Numbers!$A$1:K342,2,TRUE)</f>
        <v>Nat Blankson</v>
      </c>
      <c r="I6" s="27" t="str">
        <f>VLOOKUP(J6,Numbers!$D$1:K342,2,TRUE)</f>
        <v>SB</v>
      </c>
      <c r="J6" s="30">
        <v>220</v>
      </c>
      <c r="K6" s="14">
        <v>12</v>
      </c>
      <c r="L6" s="25">
        <v>3</v>
      </c>
      <c r="M6" s="12"/>
      <c r="N6" s="27" t="str">
        <f>VLOOKUP(P6,Numbers!$A$1:Q342,2,TRUE)</f>
        <v>Dan Cross</v>
      </c>
      <c r="O6" s="27" t="str">
        <f>VLOOKUP(P6,Numbers!$D$1:Q342,2,TRUE)</f>
        <v>SB</v>
      </c>
      <c r="P6" s="30">
        <v>58</v>
      </c>
      <c r="Q6" s="14">
        <v>23.9</v>
      </c>
      <c r="R6" s="25">
        <v>3</v>
      </c>
      <c r="S6" s="12"/>
      <c r="T6" s="27"/>
      <c r="U6" s="27"/>
      <c r="V6" s="30"/>
      <c r="W6" s="14"/>
      <c r="X6" s="25"/>
    </row>
    <row r="7" spans="1:24" x14ac:dyDescent="0.25">
      <c r="A7" s="8"/>
      <c r="B7" s="27"/>
      <c r="C7" s="27"/>
      <c r="D7" s="61"/>
      <c r="E7" s="14"/>
      <c r="F7" s="25"/>
      <c r="G7" s="12"/>
      <c r="H7" s="27" t="str">
        <f>VLOOKUP(J7,Numbers!$A$1:K343,2,TRUE)</f>
        <v>Morgan Falloh</v>
      </c>
      <c r="I7" s="27" t="str">
        <f>VLOOKUP(J7,Numbers!$D$1:K343,2,TRUE)</f>
        <v>SB</v>
      </c>
      <c r="J7" s="30">
        <v>219</v>
      </c>
      <c r="K7" s="14">
        <v>12</v>
      </c>
      <c r="L7" s="25">
        <v>4</v>
      </c>
      <c r="M7" s="12"/>
      <c r="N7" s="27" t="str">
        <f>VLOOKUP(P7,Numbers!$A$1:Q343,2,TRUE)</f>
        <v>Nat Blankson</v>
      </c>
      <c r="O7" s="27" t="str">
        <f>VLOOKUP(P7,Numbers!$D$1:Q343,2,TRUE)</f>
        <v>SB</v>
      </c>
      <c r="P7" s="30">
        <v>220</v>
      </c>
      <c r="Q7" s="14">
        <v>24.2</v>
      </c>
      <c r="R7" s="25">
        <v>4</v>
      </c>
      <c r="S7" s="12"/>
      <c r="T7" s="27"/>
      <c r="U7" s="27"/>
      <c r="V7" s="30"/>
      <c r="W7" s="14"/>
      <c r="X7" s="25"/>
    </row>
    <row r="8" spans="1:24" x14ac:dyDescent="0.25">
      <c r="A8" s="8"/>
      <c r="B8" s="27"/>
      <c r="C8" s="27"/>
      <c r="D8" s="30"/>
      <c r="E8" s="14"/>
      <c r="F8" s="25"/>
      <c r="G8" s="12"/>
      <c r="H8" s="27"/>
      <c r="I8" s="27"/>
      <c r="J8" s="50"/>
      <c r="K8" s="14"/>
      <c r="L8" s="25"/>
      <c r="M8" s="12"/>
      <c r="N8" s="27"/>
      <c r="O8" s="27"/>
      <c r="P8" s="50"/>
      <c r="Q8" s="14"/>
      <c r="R8" s="25"/>
      <c r="S8" s="12"/>
      <c r="T8" s="27"/>
      <c r="U8" s="27"/>
      <c r="V8" s="50"/>
      <c r="W8" s="14"/>
      <c r="X8" s="25"/>
    </row>
    <row r="9" spans="1:24" x14ac:dyDescent="0.25">
      <c r="A9" s="8"/>
      <c r="B9" s="27"/>
      <c r="C9" s="27"/>
      <c r="D9" s="30"/>
      <c r="E9" s="14"/>
      <c r="F9" s="25"/>
      <c r="G9" s="12"/>
      <c r="H9" s="27"/>
      <c r="I9" s="27"/>
      <c r="J9" s="30"/>
      <c r="K9" s="14"/>
      <c r="L9" s="25"/>
      <c r="M9" s="12"/>
      <c r="N9" s="27"/>
      <c r="O9" s="27"/>
      <c r="P9" s="30"/>
      <c r="Q9" s="14"/>
      <c r="R9" s="25"/>
      <c r="S9" s="12"/>
      <c r="T9" s="27"/>
      <c r="U9" s="27"/>
      <c r="V9" s="30"/>
      <c r="W9" s="14"/>
      <c r="X9" s="25"/>
    </row>
    <row r="10" spans="1:24" x14ac:dyDescent="0.25">
      <c r="A10" s="8"/>
      <c r="B10" s="27"/>
      <c r="C10" s="27"/>
      <c r="D10" s="30"/>
      <c r="E10" s="14"/>
      <c r="F10" s="25"/>
      <c r="G10" s="12"/>
      <c r="H10" s="27"/>
      <c r="I10" s="27"/>
      <c r="J10" s="61"/>
      <c r="K10" s="14"/>
      <c r="L10" s="25"/>
      <c r="M10" s="12"/>
      <c r="N10" s="27"/>
      <c r="O10" s="27"/>
      <c r="P10" s="61"/>
      <c r="Q10" s="14"/>
      <c r="R10" s="25"/>
      <c r="S10" s="12"/>
      <c r="T10" s="27"/>
      <c r="U10" s="27"/>
      <c r="V10" s="61"/>
      <c r="W10" s="14"/>
      <c r="X10" s="25"/>
    </row>
    <row r="11" spans="1:24" x14ac:dyDescent="0.25">
      <c r="A11" s="8"/>
      <c r="B11" s="27"/>
      <c r="C11" s="27"/>
      <c r="D11" s="30"/>
      <c r="E11" s="14"/>
      <c r="F11" s="25"/>
      <c r="G11" s="12"/>
      <c r="H11" s="27"/>
      <c r="I11" s="27"/>
      <c r="J11" s="30"/>
      <c r="K11" s="14"/>
      <c r="L11" s="25"/>
      <c r="M11" s="12"/>
      <c r="N11" s="27"/>
      <c r="O11" s="27"/>
      <c r="P11" s="30"/>
      <c r="Q11" s="14"/>
      <c r="R11" s="25"/>
      <c r="S11" s="12"/>
      <c r="T11" s="27"/>
      <c r="U11" s="27"/>
      <c r="V11" s="30"/>
      <c r="W11" s="14"/>
      <c r="X11" s="25"/>
    </row>
    <row r="12" spans="1:24" x14ac:dyDescent="0.25">
      <c r="A12" s="8"/>
      <c r="B12" s="27"/>
      <c r="C12" s="27"/>
      <c r="D12" s="30"/>
      <c r="E12" s="14"/>
      <c r="F12" s="25"/>
      <c r="G12" s="12"/>
      <c r="H12" s="27"/>
      <c r="I12" s="27"/>
      <c r="J12" s="30"/>
      <c r="K12" s="14"/>
      <c r="L12" s="25"/>
      <c r="M12" s="12"/>
      <c r="N12" s="27"/>
      <c r="O12" s="27"/>
      <c r="P12" s="30"/>
      <c r="Q12" s="14"/>
      <c r="R12" s="25"/>
      <c r="S12" s="12"/>
      <c r="T12" s="27"/>
      <c r="U12" s="27"/>
      <c r="V12" s="30"/>
      <c r="W12" s="14"/>
      <c r="X12" s="25"/>
    </row>
    <row r="13" spans="1:24" x14ac:dyDescent="0.25">
      <c r="A13" s="8"/>
      <c r="B13" s="27"/>
      <c r="C13" s="27"/>
      <c r="D13" s="30"/>
      <c r="E13" s="14"/>
      <c r="F13" s="25"/>
      <c r="G13" s="12"/>
      <c r="H13" s="27"/>
      <c r="I13" s="27"/>
      <c r="J13" s="30"/>
      <c r="K13" s="14"/>
      <c r="L13" s="25"/>
      <c r="M13" s="12"/>
      <c r="N13" s="27"/>
      <c r="O13" s="27"/>
      <c r="P13" s="30"/>
      <c r="Q13" s="14"/>
      <c r="R13" s="25"/>
      <c r="S13" s="12"/>
      <c r="T13" s="27"/>
      <c r="U13" s="27"/>
      <c r="V13" s="30"/>
      <c r="W13" s="14"/>
      <c r="X13" s="25"/>
    </row>
    <row r="14" spans="1:24" x14ac:dyDescent="0.25">
      <c r="A14" s="8"/>
      <c r="B14" s="27" t="str">
        <f>IF(D14="","",IF(HLOOKUP(D14,#REF!,2,FALSE)="","Name?",HLOOKUP(D14,#REF!,2,FALSE)))</f>
        <v/>
      </c>
      <c r="C14" s="27"/>
      <c r="D14" s="61"/>
      <c r="E14" s="14"/>
      <c r="F14" s="25"/>
      <c r="G14" s="12"/>
      <c r="H14" s="27"/>
      <c r="I14" s="27"/>
      <c r="J14" s="30"/>
      <c r="K14" s="14"/>
      <c r="L14" s="25"/>
      <c r="M14" s="12"/>
      <c r="N14" s="27"/>
      <c r="O14" s="27"/>
      <c r="P14" s="30"/>
      <c r="Q14" s="14"/>
      <c r="R14" s="25"/>
      <c r="S14" s="12"/>
      <c r="T14" s="27"/>
      <c r="U14" s="27"/>
      <c r="V14" s="30"/>
      <c r="W14" s="14"/>
      <c r="X14" s="25"/>
    </row>
    <row r="15" spans="1:24" x14ac:dyDescent="0.25">
      <c r="A15" s="8"/>
      <c r="B15" s="27" t="str">
        <f>IF(D15="","",IF(HLOOKUP(D15,#REF!,2,FALSE)="","Name?",HLOOKUP(D15,#REF!,2,FALSE)))</f>
        <v/>
      </c>
      <c r="C15" s="27"/>
      <c r="D15" s="61"/>
      <c r="E15" s="14"/>
      <c r="F15" s="25"/>
      <c r="G15" s="12"/>
      <c r="H15" s="27" t="str">
        <f>IF(J15="","",IF(HLOOKUP(J15,#REF!,4,FALSE)="","Name?",HLOOKUP(J15,#REF!,4,FALSE)))</f>
        <v/>
      </c>
      <c r="I15" s="27"/>
      <c r="J15" s="30"/>
      <c r="K15" s="14"/>
      <c r="L15" s="25"/>
      <c r="M15" s="12"/>
      <c r="N15" s="27"/>
      <c r="O15" s="27"/>
      <c r="P15" s="30"/>
      <c r="Q15" s="14"/>
      <c r="R15" s="25"/>
      <c r="S15" s="12"/>
      <c r="T15" s="27"/>
      <c r="U15" s="27"/>
      <c r="V15" s="30"/>
      <c r="W15" s="14"/>
      <c r="X15" s="25"/>
    </row>
    <row r="16" spans="1:24" x14ac:dyDescent="0.25">
      <c r="A16" s="8"/>
      <c r="B16" s="27" t="str">
        <f>IF(D16="","",IF(HLOOKUP(D16,#REF!,2,FALSE)="","Name?",HLOOKUP(D16,#REF!,2,FALSE)))</f>
        <v/>
      </c>
      <c r="C16" s="27"/>
      <c r="D16" s="30"/>
      <c r="E16" s="14"/>
      <c r="F16" s="25"/>
      <c r="G16" s="12"/>
      <c r="H16" s="27" t="str">
        <f>IF(J16="","",IF(HLOOKUP(J16,#REF!,4,FALSE)="","Name?",HLOOKUP(J16,#REF!,4,FALSE)))</f>
        <v/>
      </c>
      <c r="I16" s="27"/>
      <c r="J16" s="30"/>
      <c r="K16" s="14"/>
      <c r="L16" s="25"/>
      <c r="M16" s="12"/>
      <c r="N16" s="27" t="str">
        <f>IF(P16="","",IF(HLOOKUP(P16,#REF!,4,FALSE)="","Name?",HLOOKUP(P16,#REF!,4,FALSE)))</f>
        <v/>
      </c>
      <c r="O16" s="27"/>
      <c r="P16" s="30"/>
      <c r="Q16" s="14"/>
      <c r="R16" s="25"/>
      <c r="S16" s="12"/>
      <c r="T16" s="27" t="str">
        <f>IF(V16="","",IF(HLOOKUP(V16,#REF!,4,FALSE)="","Name?",HLOOKUP(V16,#REF!,4,FALSE)))</f>
        <v/>
      </c>
      <c r="U16" s="27"/>
      <c r="V16" s="30"/>
      <c r="W16" s="14"/>
      <c r="X16" s="25"/>
    </row>
    <row r="17" spans="1:24" x14ac:dyDescent="0.25">
      <c r="A17" s="8"/>
      <c r="B17" s="27" t="str">
        <f>IF(D17="","",IF(HLOOKUP(D17,#REF!,2,FALSE)="","Name?",HLOOKUP(D17,#REF!,2,FALSE)))</f>
        <v/>
      </c>
      <c r="C17" s="27"/>
      <c r="D17" s="50"/>
      <c r="E17" s="14"/>
      <c r="F17" s="25"/>
      <c r="G17" s="12"/>
      <c r="H17" s="27" t="str">
        <f>IF(J17="","",IF(HLOOKUP(J17,#REF!,4,FALSE)="","Name?",HLOOKUP(J17,#REF!,4,FALSE)))</f>
        <v/>
      </c>
      <c r="I17" s="27"/>
      <c r="J17" s="61"/>
      <c r="K17" s="14"/>
      <c r="L17" s="25"/>
      <c r="M17" s="12"/>
      <c r="N17" s="27" t="str">
        <f>IF(P17="","",IF(HLOOKUP(P17,#REF!,4,FALSE)="","Name?",HLOOKUP(P17,#REF!,4,FALSE)))</f>
        <v/>
      </c>
      <c r="O17" s="27"/>
      <c r="P17" s="61"/>
      <c r="Q17" s="14"/>
      <c r="R17" s="25"/>
      <c r="S17" s="12"/>
      <c r="T17" s="27" t="str">
        <f>IF(V17="","",IF(HLOOKUP(V17,#REF!,4,FALSE)="","Name?",HLOOKUP(V17,#REF!,4,FALSE)))</f>
        <v/>
      </c>
      <c r="U17" s="27"/>
      <c r="V17" s="61"/>
      <c r="W17" s="14"/>
      <c r="X17" s="25"/>
    </row>
    <row r="18" spans="1:24" x14ac:dyDescent="0.25">
      <c r="A18" s="8"/>
      <c r="B18" s="27" t="str">
        <f>IF(D18="","",IF(HLOOKUP(D18,#REF!,2,FALSE)="","Name?",HLOOKUP(D18,#REF!,2,FALSE)))</f>
        <v/>
      </c>
      <c r="C18" s="27"/>
      <c r="D18" s="30"/>
      <c r="E18" s="14"/>
      <c r="F18" s="25"/>
      <c r="G18" s="12"/>
      <c r="H18" s="27" t="str">
        <f>IF(J18="","",IF(HLOOKUP(J18,#REF!,4,FALSE)="","Name?",HLOOKUP(J18,#REF!,4,FALSE)))</f>
        <v/>
      </c>
      <c r="I18" s="27"/>
      <c r="J18" s="30"/>
      <c r="K18" s="14"/>
      <c r="L18" s="25"/>
      <c r="M18" s="12"/>
      <c r="N18" s="27" t="str">
        <f>IF(P18="","",IF(HLOOKUP(P18,#REF!,4,FALSE)="","Name?",HLOOKUP(P18,#REF!,4,FALSE)))</f>
        <v/>
      </c>
      <c r="O18" s="27"/>
      <c r="P18" s="30"/>
      <c r="Q18" s="14"/>
      <c r="R18" s="25"/>
      <c r="S18" s="12"/>
      <c r="T18" s="27" t="str">
        <f>IF(V18="","",IF(HLOOKUP(V18,#REF!,4,FALSE)="","Name?",HLOOKUP(V18,#REF!,4,FALSE)))</f>
        <v/>
      </c>
      <c r="U18" s="27"/>
      <c r="V18" s="30"/>
      <c r="W18" s="14"/>
      <c r="X18" s="25"/>
    </row>
    <row r="19" spans="1:24" x14ac:dyDescent="0.25">
      <c r="A19" s="8"/>
      <c r="B19" s="27" t="str">
        <f>IF(D19="","",IF(HLOOKUP(D19,#REF!,2,FALSE)="","Name?",HLOOKUP(D19,#REF!,2,FALSE)))</f>
        <v/>
      </c>
      <c r="C19" s="27"/>
      <c r="D19" s="30"/>
      <c r="E19" s="14"/>
      <c r="F19" s="25"/>
      <c r="G19" s="12"/>
      <c r="H19" s="27" t="str">
        <f>IF(J19="","",IF(HLOOKUP(J19,#REF!,4,FALSE)="","Name?",HLOOKUP(J19,#REF!,4,FALSE)))</f>
        <v/>
      </c>
      <c r="I19" s="27"/>
      <c r="J19" s="30"/>
      <c r="K19" s="14"/>
      <c r="L19" s="25"/>
      <c r="M19" s="12"/>
      <c r="N19" s="27" t="str">
        <f>IF(P19="","",IF(HLOOKUP(P19,#REF!,4,FALSE)="","Name?",HLOOKUP(P19,#REF!,4,FALSE)))</f>
        <v/>
      </c>
      <c r="O19" s="27"/>
      <c r="P19" s="30"/>
      <c r="Q19" s="14"/>
      <c r="R19" s="25"/>
      <c r="S19" s="12"/>
      <c r="T19" s="27" t="str">
        <f>IF(V19="","",IF(HLOOKUP(V19,#REF!,4,FALSE)="","Name?",HLOOKUP(V19,#REF!,4,FALSE)))</f>
        <v/>
      </c>
      <c r="U19" s="27"/>
      <c r="V19" s="30"/>
      <c r="W19" s="14"/>
      <c r="X19" s="25"/>
    </row>
    <row r="20" spans="1:24" x14ac:dyDescent="0.25">
      <c r="A20" s="8"/>
      <c r="B20" s="27" t="str">
        <f>IF(D20="","",IF(HLOOKUP(D20,#REF!,2,FALSE)="","Name?",HLOOKUP(D20,#REF!,2,FALSE)))</f>
        <v/>
      </c>
      <c r="C20" s="27"/>
      <c r="D20" s="30"/>
      <c r="E20" s="14"/>
      <c r="F20" s="25"/>
      <c r="G20" s="12"/>
      <c r="H20" s="27" t="str">
        <f>IF(J20="","",IF(HLOOKUP(J20,#REF!,4,FALSE)="","Name?",HLOOKUP(J20,#REF!,4,FALSE)))</f>
        <v/>
      </c>
      <c r="I20" s="27"/>
      <c r="J20" s="30"/>
      <c r="K20" s="14"/>
      <c r="L20" s="25"/>
      <c r="M20" s="12"/>
      <c r="N20" s="27" t="str">
        <f>IF(P20="","",IF(HLOOKUP(P20,#REF!,4,FALSE)="","Name?",HLOOKUP(P20,#REF!,4,FALSE)))</f>
        <v/>
      </c>
      <c r="O20" s="27"/>
      <c r="P20" s="30"/>
      <c r="Q20" s="14"/>
      <c r="R20" s="25"/>
      <c r="S20" s="12"/>
      <c r="T20" s="27" t="str">
        <f>IF(V20="","",IF(HLOOKUP(V20,#REF!,4,FALSE)="","Name?",HLOOKUP(V20,#REF!,4,FALSE)))</f>
        <v/>
      </c>
      <c r="U20" s="27"/>
      <c r="V20" s="30"/>
      <c r="W20" s="14"/>
      <c r="X20" s="25"/>
    </row>
    <row r="21" spans="1:24" x14ac:dyDescent="0.25">
      <c r="A21" s="8"/>
      <c r="B21" s="27" t="str">
        <f>IF(D21="","",IF(HLOOKUP(D21,#REF!,2,FALSE)="","Name?",HLOOKUP(D21,#REF!,2,FALSE)))</f>
        <v/>
      </c>
      <c r="C21" s="27"/>
      <c r="D21" s="30"/>
      <c r="E21" s="14"/>
      <c r="F21" s="25"/>
      <c r="G21" s="12"/>
      <c r="H21" s="27" t="str">
        <f>IF(J21="","",IF(HLOOKUP(J21,#REF!,4,FALSE)="","Name?",HLOOKUP(J21,#REF!,4,FALSE)))</f>
        <v/>
      </c>
      <c r="I21" s="27"/>
      <c r="J21" s="30"/>
      <c r="K21" s="14"/>
      <c r="L21" s="25"/>
      <c r="M21" s="12"/>
      <c r="N21" s="27" t="str">
        <f>IF(P21="","",IF(HLOOKUP(P21,#REF!,4,FALSE)="","Name?",HLOOKUP(P21,#REF!,4,FALSE)))</f>
        <v/>
      </c>
      <c r="O21" s="27"/>
      <c r="P21" s="30"/>
      <c r="Q21" s="14"/>
      <c r="R21" s="25"/>
      <c r="S21" s="12"/>
      <c r="T21" s="27" t="str">
        <f>IF(V21="","",IF(HLOOKUP(V21,#REF!,4,FALSE)="","Name?",HLOOKUP(V21,#REF!,4,FALSE)))</f>
        <v/>
      </c>
      <c r="U21" s="27"/>
      <c r="V21" s="30"/>
      <c r="W21" s="14"/>
      <c r="X21" s="25"/>
    </row>
    <row r="22" spans="1:24" x14ac:dyDescent="0.25">
      <c r="A22" s="8"/>
      <c r="B22" s="27" t="str">
        <f>IF(D22="","",IF(HLOOKUP(D22,#REF!,2,FALSE)="","Name?",HLOOKUP(D22,#REF!,2,FALSE)))</f>
        <v/>
      </c>
      <c r="C22" s="27"/>
      <c r="D22" s="30"/>
      <c r="E22" s="14"/>
      <c r="F22" s="25"/>
      <c r="G22" s="12"/>
      <c r="H22" s="27" t="str">
        <f>IF(J22="","",IF(HLOOKUP(J22,#REF!,4,FALSE)="","Name?",HLOOKUP(J22,#REF!,4,FALSE)))</f>
        <v/>
      </c>
      <c r="I22" s="27"/>
      <c r="J22" s="30"/>
      <c r="K22" s="14"/>
      <c r="L22" s="25"/>
      <c r="M22" s="12"/>
      <c r="N22" s="27" t="str">
        <f>IF(P22="","",IF(HLOOKUP(P22,#REF!,4,FALSE)="","Name?",HLOOKUP(P22,#REF!,4,FALSE)))</f>
        <v/>
      </c>
      <c r="O22" s="27"/>
      <c r="P22" s="30"/>
      <c r="Q22" s="14"/>
      <c r="R22" s="25"/>
      <c r="S22" s="12"/>
      <c r="T22" s="27" t="str">
        <f>IF(V22="","",IF(HLOOKUP(V22,#REF!,4,FALSE)="","Name?",HLOOKUP(V22,#REF!,4,FALSE)))</f>
        <v/>
      </c>
      <c r="U22" s="27"/>
      <c r="V22" s="30"/>
      <c r="W22" s="14"/>
      <c r="X22" s="25"/>
    </row>
    <row r="23" spans="1:24" x14ac:dyDescent="0.25">
      <c r="A23" s="8"/>
      <c r="B23" s="27" t="str">
        <f>IF(D23="","",IF(HLOOKUP(D23,#REF!,2,FALSE)="","Name?",HLOOKUP(D23,#REF!,2,FALSE)))</f>
        <v/>
      </c>
      <c r="C23" s="27"/>
      <c r="D23" s="30"/>
      <c r="E23" s="14"/>
      <c r="F23" s="25"/>
      <c r="G23" s="12"/>
      <c r="H23" s="27" t="str">
        <f>IF(J23="","",IF(HLOOKUP(J23,#REF!,4,FALSE)="","Name?",HLOOKUP(J23,#REF!,4,FALSE)))</f>
        <v/>
      </c>
      <c r="I23" s="27"/>
      <c r="J23" s="30"/>
      <c r="K23" s="14"/>
      <c r="L23" s="25"/>
      <c r="M23" s="12"/>
      <c r="N23" s="27" t="str">
        <f>IF(P23="","",IF(HLOOKUP(P23,#REF!,4,FALSE)="","Name?",HLOOKUP(P23,#REF!,4,FALSE)))</f>
        <v/>
      </c>
      <c r="O23" s="27"/>
      <c r="P23" s="30"/>
      <c r="Q23" s="14"/>
      <c r="R23" s="25"/>
      <c r="S23" s="12"/>
      <c r="T23" s="27" t="str">
        <f>IF(V23="","",IF(HLOOKUP(V23,#REF!,4,FALSE)="","Name?",HLOOKUP(V23,#REF!,4,FALSE)))</f>
        <v/>
      </c>
      <c r="U23" s="27"/>
      <c r="V23" s="30"/>
      <c r="W23" s="14"/>
      <c r="X23" s="25"/>
    </row>
    <row r="24" spans="1:24" x14ac:dyDescent="0.25">
      <c r="A24" s="8"/>
      <c r="B24" s="27" t="str">
        <f>IF(D24="","",IF(HLOOKUP(D24,#REF!,2,FALSE)="","Name?",HLOOKUP(D24,#REF!,2,FALSE)))</f>
        <v/>
      </c>
      <c r="C24" s="27"/>
      <c r="D24" s="30"/>
      <c r="E24" s="14"/>
      <c r="F24" s="25"/>
      <c r="G24" s="12"/>
      <c r="H24" s="27" t="str">
        <f>IF(J24="","",IF(HLOOKUP(J24,#REF!,4,FALSE)="","Name?",HLOOKUP(J24,#REF!,4,FALSE)))</f>
        <v/>
      </c>
      <c r="I24" s="27"/>
      <c r="J24" s="30"/>
      <c r="K24" s="14"/>
      <c r="L24" s="25"/>
      <c r="M24" s="12"/>
      <c r="N24" s="27" t="str">
        <f>IF(P24="","",IF(HLOOKUP(P24,#REF!,4,FALSE)="","Name?",HLOOKUP(P24,#REF!,4,FALSE)))</f>
        <v/>
      </c>
      <c r="O24" s="27"/>
      <c r="P24" s="30"/>
      <c r="Q24" s="14"/>
      <c r="R24" s="25"/>
      <c r="S24" s="12"/>
      <c r="T24" s="27" t="str">
        <f>IF(V24="","",IF(HLOOKUP(V24,#REF!,4,FALSE)="","Name?",HLOOKUP(V24,#REF!,4,FALSE)))</f>
        <v/>
      </c>
      <c r="U24" s="27"/>
      <c r="V24" s="30"/>
      <c r="W24" s="14"/>
      <c r="X24" s="25"/>
    </row>
    <row r="25" spans="1:24" x14ac:dyDescent="0.25">
      <c r="A25" s="8"/>
      <c r="B25" s="27" t="str">
        <f>IF(D25="","",IF(HLOOKUP(D25,#REF!,2,FALSE)="","Name?",HLOOKUP(D25,#REF!,2,FALSE)))</f>
        <v/>
      </c>
      <c r="C25" s="27"/>
      <c r="D25" s="30"/>
      <c r="E25" s="14"/>
      <c r="F25" s="25"/>
      <c r="G25" s="12"/>
      <c r="H25" s="27" t="str">
        <f>IF(J25="","",IF(HLOOKUP(J25,#REF!,4,FALSE)="","Name?",HLOOKUP(J25,#REF!,4,FALSE)))</f>
        <v/>
      </c>
      <c r="I25" s="27"/>
      <c r="J25" s="30"/>
      <c r="K25" s="14"/>
      <c r="L25" s="25"/>
      <c r="M25" s="12"/>
      <c r="N25" s="27" t="str">
        <f>IF(P25="","",IF(HLOOKUP(P25,#REF!,4,FALSE)="","Name?",HLOOKUP(P25,#REF!,4,FALSE)))</f>
        <v/>
      </c>
      <c r="O25" s="27"/>
      <c r="P25" s="30"/>
      <c r="Q25" s="14"/>
      <c r="R25" s="25"/>
      <c r="S25" s="12"/>
      <c r="T25" s="27" t="str">
        <f>IF(V25="","",IF(HLOOKUP(V25,#REF!,4,FALSE)="","Name?",HLOOKUP(V25,#REF!,4,FALSE)))</f>
        <v/>
      </c>
      <c r="U25" s="27"/>
      <c r="V25" s="30"/>
      <c r="W25" s="14"/>
      <c r="X25" s="25"/>
    </row>
    <row r="26" spans="1:24" x14ac:dyDescent="0.25">
      <c r="A26" s="8"/>
      <c r="B26" s="27" t="str">
        <f>IF(D26="","",IF(HLOOKUP(D26,#REF!,2,FALSE)="","Name?",HLOOKUP(D26,#REF!,2,FALSE)))</f>
        <v/>
      </c>
      <c r="C26" s="27"/>
      <c r="D26" s="30"/>
      <c r="E26" s="14"/>
      <c r="F26" s="25"/>
      <c r="G26" s="12"/>
      <c r="H26" s="27" t="str">
        <f>IF(J26="","",IF(HLOOKUP(J26,#REF!,4,FALSE)="","Name?",HLOOKUP(J26,#REF!,4,FALSE)))</f>
        <v/>
      </c>
      <c r="I26" s="27"/>
      <c r="J26" s="30"/>
      <c r="K26" s="14"/>
      <c r="L26" s="25"/>
      <c r="M26" s="12"/>
      <c r="N26" s="27" t="str">
        <f>IF(P26="","",IF(HLOOKUP(P26,#REF!,4,FALSE)="","Name?",HLOOKUP(P26,#REF!,4,FALSE)))</f>
        <v/>
      </c>
      <c r="O26" s="27"/>
      <c r="P26" s="30"/>
      <c r="Q26" s="14"/>
      <c r="R26" s="25"/>
      <c r="S26" s="12"/>
      <c r="T26" s="27" t="str">
        <f>IF(V26="","",IF(HLOOKUP(V26,#REF!,4,FALSE)="","Name?",HLOOKUP(V26,#REF!,4,FALSE)))</f>
        <v/>
      </c>
      <c r="U26" s="27"/>
      <c r="V26" s="30"/>
      <c r="W26" s="14"/>
      <c r="X26" s="25"/>
    </row>
    <row r="27" spans="1:24" x14ac:dyDescent="0.25">
      <c r="A27" s="8"/>
      <c r="B27" s="27" t="str">
        <f>IF(D27="","",IF(HLOOKUP(D27,#REF!,2,FALSE)="","Name?",HLOOKUP(D27,#REF!,2,FALSE)))</f>
        <v/>
      </c>
      <c r="C27" s="27"/>
      <c r="D27" s="30"/>
      <c r="E27" s="14"/>
      <c r="F27" s="25"/>
      <c r="G27" s="12"/>
      <c r="H27" s="27" t="str">
        <f>IF(J27="","",IF(HLOOKUP(J27,#REF!,4,FALSE)="","Name?",HLOOKUP(J27,#REF!,4,FALSE)))</f>
        <v/>
      </c>
      <c r="I27" s="27"/>
      <c r="J27" s="30"/>
      <c r="K27" s="14"/>
      <c r="L27" s="25"/>
      <c r="M27" s="12"/>
      <c r="N27" s="27" t="str">
        <f>IF(P27="","",IF(HLOOKUP(P27,#REF!,4,FALSE)="","Name?",HLOOKUP(P27,#REF!,4,FALSE)))</f>
        <v/>
      </c>
      <c r="O27" s="27"/>
      <c r="P27" s="30"/>
      <c r="Q27" s="14"/>
      <c r="R27" s="25"/>
      <c r="S27" s="12"/>
      <c r="T27" s="27" t="str">
        <f>IF(V27="","",IF(HLOOKUP(V27,#REF!,4,FALSE)="","Name?",HLOOKUP(V27,#REF!,4,FALSE)))</f>
        <v/>
      </c>
      <c r="U27" s="27"/>
      <c r="V27" s="30"/>
      <c r="W27" s="14"/>
      <c r="X27" s="25"/>
    </row>
    <row r="28" spans="1:24" x14ac:dyDescent="0.25">
      <c r="A28" s="8"/>
      <c r="B28" s="27" t="str">
        <f>IF(D28="","",IF(HLOOKUP(D28,#REF!,2,FALSE)="","Name?",HLOOKUP(D28,#REF!,2,FALSE)))</f>
        <v/>
      </c>
      <c r="C28" s="27"/>
      <c r="D28" s="30"/>
      <c r="E28" s="14"/>
      <c r="F28" s="25"/>
      <c r="G28" s="12"/>
      <c r="H28" s="27" t="str">
        <f>IF(J28="","",IF(HLOOKUP(J28,#REF!,4,FALSE)="","Name?",HLOOKUP(J28,#REF!,4,FALSE)))</f>
        <v/>
      </c>
      <c r="I28" s="27"/>
      <c r="J28" s="30"/>
      <c r="K28" s="14"/>
      <c r="L28" s="25"/>
      <c r="M28" s="12"/>
      <c r="N28" s="27" t="str">
        <f>IF(P28="","",IF(HLOOKUP(P28,#REF!,4,FALSE)="","Name?",HLOOKUP(P28,#REF!,4,FALSE)))</f>
        <v/>
      </c>
      <c r="O28" s="27"/>
      <c r="P28" s="30"/>
      <c r="Q28" s="14"/>
      <c r="R28" s="25"/>
      <c r="S28" s="12"/>
      <c r="T28" s="27" t="str">
        <f>IF(V28="","",IF(HLOOKUP(V28,#REF!,4,FALSE)="","Name?",HLOOKUP(V28,#REF!,4,FALSE)))</f>
        <v/>
      </c>
      <c r="U28" s="27"/>
      <c r="V28" s="30"/>
      <c r="W28" s="14"/>
      <c r="X28" s="25"/>
    </row>
    <row r="29" spans="1:24" x14ac:dyDescent="0.25">
      <c r="A29" s="8"/>
      <c r="B29" s="27" t="str">
        <f>IF(D29="","",IF(HLOOKUP(D29,#REF!,2,FALSE)="","Name?",HLOOKUP(D29,#REF!,2,FALSE)))</f>
        <v/>
      </c>
      <c r="C29" s="27"/>
      <c r="D29" s="30"/>
      <c r="E29" s="14"/>
      <c r="F29" s="25"/>
      <c r="G29" s="12"/>
      <c r="H29" s="27" t="str">
        <f>IF(J29="","",IF(HLOOKUP(J29,#REF!,4,FALSE)="","Name?",HLOOKUP(J29,#REF!,4,FALSE)))</f>
        <v/>
      </c>
      <c r="I29" s="27"/>
      <c r="J29" s="30"/>
      <c r="K29" s="14"/>
      <c r="L29" s="25"/>
      <c r="M29" s="12"/>
      <c r="N29" s="27" t="str">
        <f>IF(P29="","",IF(HLOOKUP(P29,#REF!,4,FALSE)="","Name?",HLOOKUP(P29,#REF!,4,FALSE)))</f>
        <v/>
      </c>
      <c r="O29" s="27"/>
      <c r="P29" s="30"/>
      <c r="Q29" s="14"/>
      <c r="R29" s="25"/>
      <c r="S29" s="12"/>
      <c r="T29" s="27" t="str">
        <f>IF(V29="","",IF(HLOOKUP(V29,#REF!,4,FALSE)="","Name?",HLOOKUP(V29,#REF!,4,FALSE)))</f>
        <v/>
      </c>
      <c r="U29" s="27"/>
      <c r="V29" s="30"/>
      <c r="W29" s="14"/>
      <c r="X29" s="25"/>
    </row>
    <row r="30" spans="1:24" x14ac:dyDescent="0.25">
      <c r="A30" s="8"/>
      <c r="B30" s="27" t="str">
        <f>IF(D30="","",IF(HLOOKUP(D30,#REF!,2,FALSE)="","Name?",HLOOKUP(D30,#REF!,2,FALSE)))</f>
        <v/>
      </c>
      <c r="C30" s="27"/>
      <c r="D30" s="30"/>
      <c r="E30" s="14"/>
      <c r="F30" s="25"/>
      <c r="G30" s="12"/>
      <c r="H30" s="27" t="str">
        <f>IF(J30="","",IF(HLOOKUP(J30,#REF!,4,FALSE)="","Name?",HLOOKUP(J30,#REF!,4,FALSE)))</f>
        <v/>
      </c>
      <c r="I30" s="27"/>
      <c r="J30" s="30"/>
      <c r="K30" s="14"/>
      <c r="L30" s="25"/>
      <c r="M30" s="12"/>
      <c r="N30" s="27" t="str">
        <f>IF(P30="","",IF(HLOOKUP(P30,#REF!,4,FALSE)="","Name?",HLOOKUP(P30,#REF!,4,FALSE)))</f>
        <v/>
      </c>
      <c r="O30" s="27"/>
      <c r="P30" s="30"/>
      <c r="Q30" s="14"/>
      <c r="R30" s="25"/>
      <c r="S30" s="12"/>
      <c r="T30" s="27" t="str">
        <f>IF(V30="","",IF(HLOOKUP(V30,#REF!,4,FALSE)="","Name?",HLOOKUP(V30,#REF!,4,FALSE)))</f>
        <v/>
      </c>
      <c r="U30" s="27"/>
      <c r="V30" s="30"/>
      <c r="W30" s="14"/>
      <c r="X30" s="25"/>
    </row>
    <row r="31" spans="1:24" x14ac:dyDescent="0.25">
      <c r="A31" s="8"/>
      <c r="B31" s="27" t="str">
        <f>IF(D31="","",IF(HLOOKUP(D31,#REF!,2,FALSE)="","Name?",HLOOKUP(D31,#REF!,2,FALSE)))</f>
        <v/>
      </c>
      <c r="C31" s="27"/>
      <c r="D31" s="30"/>
      <c r="E31" s="14"/>
      <c r="F31" s="25"/>
      <c r="G31" s="12"/>
      <c r="H31" s="27" t="str">
        <f>IF(J31="","",IF(HLOOKUP(J31,#REF!,4,FALSE)="","Name?",HLOOKUP(J31,#REF!,4,FALSE)))</f>
        <v/>
      </c>
      <c r="I31" s="27"/>
      <c r="J31" s="30"/>
      <c r="K31" s="14"/>
      <c r="L31" s="25"/>
      <c r="M31" s="12"/>
      <c r="N31" s="27" t="str">
        <f>IF(P31="","",IF(HLOOKUP(P31,#REF!,4,FALSE)="","Name?",HLOOKUP(P31,#REF!,4,FALSE)))</f>
        <v/>
      </c>
      <c r="O31" s="27"/>
      <c r="P31" s="30"/>
      <c r="Q31" s="14"/>
      <c r="R31" s="25"/>
      <c r="S31" s="12"/>
      <c r="T31" s="27" t="str">
        <f>IF(V31="","",IF(HLOOKUP(V31,#REF!,4,FALSE)="","Name?",HLOOKUP(V31,#REF!,4,FALSE)))</f>
        <v/>
      </c>
      <c r="U31" s="27"/>
      <c r="V31" s="30"/>
      <c r="W31" s="14"/>
      <c r="X31" s="25"/>
    </row>
    <row r="32" spans="1:24" ht="13.8" thickBot="1" x14ac:dyDescent="0.3">
      <c r="A32" s="10"/>
      <c r="B32" s="28"/>
      <c r="C32" s="28"/>
      <c r="D32" s="11"/>
      <c r="E32" s="18"/>
      <c r="F32" s="26"/>
      <c r="G32" s="13"/>
      <c r="H32" s="28"/>
      <c r="I32" s="28"/>
      <c r="J32" s="11"/>
      <c r="K32" s="18"/>
      <c r="L32" s="26"/>
      <c r="M32" s="13"/>
      <c r="N32" s="28"/>
      <c r="O32" s="28"/>
      <c r="P32" s="11"/>
      <c r="Q32" s="18"/>
      <c r="R32" s="26"/>
      <c r="S32" s="13"/>
      <c r="T32" s="28"/>
      <c r="U32" s="28"/>
      <c r="V32" s="11"/>
      <c r="W32" s="18"/>
      <c r="X32" s="26"/>
    </row>
    <row r="33" spans="1:24" x14ac:dyDescent="0.25">
      <c r="A33" s="9"/>
      <c r="B33" s="9"/>
      <c r="C33" s="9"/>
      <c r="D33" s="9"/>
      <c r="E33" s="14"/>
      <c r="F33" s="19"/>
      <c r="G33" s="21"/>
      <c r="H33" s="9"/>
      <c r="I33" s="9"/>
      <c r="J33" s="9"/>
      <c r="K33" s="14"/>
      <c r="L33" s="19"/>
      <c r="M33" s="9"/>
      <c r="N33" s="9"/>
      <c r="O33" s="9"/>
      <c r="P33" s="9"/>
      <c r="Q33" s="14"/>
      <c r="R33" s="19"/>
    </row>
    <row r="34" spans="1:24" x14ac:dyDescent="0.25">
      <c r="A34" s="9"/>
      <c r="B34" s="9"/>
      <c r="C34" s="9"/>
      <c r="D34" s="9"/>
      <c r="E34" s="14"/>
      <c r="F34" s="19"/>
      <c r="G34" s="21"/>
      <c r="H34" s="9"/>
      <c r="I34" s="9"/>
      <c r="J34" s="9"/>
      <c r="K34" s="14"/>
      <c r="L34" s="19"/>
      <c r="M34" s="9"/>
      <c r="N34" s="9"/>
      <c r="O34" s="9"/>
      <c r="P34" s="9"/>
      <c r="Q34" s="14"/>
      <c r="R34" s="19"/>
    </row>
    <row r="35" spans="1:24" x14ac:dyDescent="0.25">
      <c r="F35" s="20"/>
    </row>
    <row r="38" spans="1:24" x14ac:dyDescent="0.25">
      <c r="S38" s="21"/>
      <c r="T38" s="4"/>
    </row>
    <row r="39" spans="1:24" x14ac:dyDescent="0.25">
      <c r="A39" s="1" t="str">
        <f>A1</f>
        <v>Senior Boys</v>
      </c>
      <c r="S39" s="21"/>
      <c r="T39" s="9"/>
    </row>
    <row r="40" spans="1:24" ht="13.8" thickBot="1" x14ac:dyDescent="0.3">
      <c r="B40" s="4" t="s">
        <v>6</v>
      </c>
      <c r="C40" s="4"/>
      <c r="H40" s="67" t="s">
        <v>7</v>
      </c>
      <c r="I40" s="67"/>
      <c r="N40" s="4" t="s">
        <v>530</v>
      </c>
      <c r="O40" s="4"/>
      <c r="S40" s="2"/>
      <c r="T40" s="4" t="s">
        <v>533</v>
      </c>
      <c r="U40" s="4"/>
    </row>
    <row r="41" spans="1:24" x14ac:dyDescent="0.25">
      <c r="A41" s="5"/>
      <c r="B41" s="6" t="s">
        <v>0</v>
      </c>
      <c r="C41" s="6"/>
      <c r="D41" s="65" t="s">
        <v>516</v>
      </c>
      <c r="E41" s="29" t="s">
        <v>1</v>
      </c>
      <c r="F41" s="7"/>
      <c r="G41" s="5"/>
      <c r="H41" s="6" t="s">
        <v>0</v>
      </c>
      <c r="I41" s="6"/>
      <c r="J41" s="65" t="s">
        <v>516</v>
      </c>
      <c r="K41" s="29" t="s">
        <v>1</v>
      </c>
      <c r="L41" s="7"/>
      <c r="M41" s="5"/>
      <c r="N41" s="6" t="s">
        <v>0</v>
      </c>
      <c r="O41" s="6"/>
      <c r="P41" s="65" t="s">
        <v>516</v>
      </c>
      <c r="Q41" s="29" t="s">
        <v>1</v>
      </c>
      <c r="R41" s="7"/>
      <c r="S41" s="5"/>
      <c r="T41" s="6" t="s">
        <v>0</v>
      </c>
      <c r="U41" s="6"/>
      <c r="V41" s="65" t="s">
        <v>516</v>
      </c>
      <c r="W41" s="29" t="s">
        <v>1</v>
      </c>
      <c r="X41" s="7"/>
    </row>
    <row r="42" spans="1:24" x14ac:dyDescent="0.25">
      <c r="A42" s="8"/>
      <c r="B42" s="27" t="str">
        <f>VLOOKUP(D42,Numbers!$A$1:E378,2,TRUE)</f>
        <v>Cameron Oliver</v>
      </c>
      <c r="C42" s="27" t="str">
        <f>VLOOKUP(D42,Numbers!$D$1:E378,2,TRUE)</f>
        <v>SB</v>
      </c>
      <c r="D42" s="50">
        <v>41</v>
      </c>
      <c r="E42" s="66" t="s">
        <v>862</v>
      </c>
      <c r="F42" s="25">
        <v>1</v>
      </c>
      <c r="G42" s="8"/>
      <c r="H42" s="63"/>
      <c r="I42" s="27"/>
      <c r="J42" s="50"/>
      <c r="K42" s="62"/>
      <c r="L42" s="25"/>
      <c r="M42" s="8"/>
      <c r="N42" s="27"/>
      <c r="O42" s="27"/>
      <c r="P42" s="30"/>
      <c r="Q42" s="14"/>
      <c r="R42" s="25"/>
      <c r="S42" s="12"/>
      <c r="T42" s="27"/>
      <c r="U42" s="27"/>
      <c r="V42" s="30"/>
      <c r="W42" s="14"/>
      <c r="X42" s="25"/>
    </row>
    <row r="43" spans="1:24" x14ac:dyDescent="0.25">
      <c r="A43" s="8"/>
      <c r="B43" s="27"/>
      <c r="C43" s="27"/>
      <c r="D43" s="30"/>
      <c r="E43" s="66"/>
      <c r="F43" s="25"/>
      <c r="G43" s="8"/>
      <c r="H43" s="27"/>
      <c r="I43" s="27"/>
      <c r="J43" s="30"/>
      <c r="K43" s="62"/>
      <c r="L43" s="25"/>
      <c r="M43" s="8"/>
      <c r="N43" s="27"/>
      <c r="O43" s="27"/>
      <c r="P43" s="30"/>
      <c r="Q43" s="14"/>
      <c r="R43" s="25"/>
      <c r="S43" s="12"/>
      <c r="T43" s="27"/>
      <c r="U43" s="27"/>
      <c r="V43" s="30"/>
      <c r="W43" s="14"/>
      <c r="X43" s="25"/>
    </row>
    <row r="44" spans="1:24" x14ac:dyDescent="0.25">
      <c r="A44" s="8"/>
      <c r="B44" s="27"/>
      <c r="C44" s="27"/>
      <c r="D44" s="30"/>
      <c r="E44" s="66"/>
      <c r="F44" s="25"/>
      <c r="G44" s="8"/>
      <c r="H44" s="27"/>
      <c r="I44" s="27"/>
      <c r="J44" s="30"/>
      <c r="K44" s="62"/>
      <c r="L44" s="25"/>
      <c r="M44" s="8"/>
      <c r="N44" s="27"/>
      <c r="O44" s="27"/>
      <c r="P44" s="61"/>
      <c r="Q44" s="14"/>
      <c r="R44" s="25"/>
      <c r="S44" s="12"/>
      <c r="T44" s="27"/>
      <c r="U44" s="27"/>
      <c r="V44" s="30"/>
      <c r="W44" s="14"/>
      <c r="X44" s="25"/>
    </row>
    <row r="45" spans="1:24" x14ac:dyDescent="0.25">
      <c r="A45" s="8"/>
      <c r="B45" s="27"/>
      <c r="C45" s="27"/>
      <c r="D45" s="30"/>
      <c r="E45" s="66"/>
      <c r="F45" s="25"/>
      <c r="G45" s="8"/>
      <c r="H45" s="27"/>
      <c r="I45" s="27"/>
      <c r="J45" s="30"/>
      <c r="K45" s="62"/>
      <c r="L45" s="25"/>
      <c r="M45" s="8"/>
      <c r="N45" s="27"/>
      <c r="O45" s="27"/>
      <c r="P45" s="30"/>
      <c r="Q45" s="14"/>
      <c r="R45" s="25"/>
      <c r="S45" s="12"/>
      <c r="T45" s="27"/>
      <c r="U45" s="27"/>
      <c r="V45" s="30"/>
      <c r="W45" s="14"/>
      <c r="X45" s="25"/>
    </row>
    <row r="46" spans="1:24" x14ac:dyDescent="0.25">
      <c r="A46" s="8"/>
      <c r="B46" s="27"/>
      <c r="C46" s="27"/>
      <c r="D46" s="30"/>
      <c r="E46" s="66"/>
      <c r="F46" s="25"/>
      <c r="G46" s="8"/>
      <c r="H46" s="27"/>
      <c r="I46" s="27"/>
      <c r="J46" s="30"/>
      <c r="K46" s="22"/>
      <c r="L46" s="25"/>
      <c r="M46" s="8"/>
      <c r="N46" s="27"/>
      <c r="O46" s="27"/>
      <c r="P46" s="30"/>
      <c r="Q46" s="14"/>
      <c r="R46" s="25"/>
      <c r="S46" s="12"/>
      <c r="T46" s="27"/>
      <c r="U46" s="27"/>
      <c r="V46" s="50"/>
      <c r="W46" s="14"/>
      <c r="X46" s="25"/>
    </row>
    <row r="47" spans="1:24" x14ac:dyDescent="0.25">
      <c r="A47" s="8"/>
      <c r="B47" s="27"/>
      <c r="C47" s="27"/>
      <c r="D47" s="30"/>
      <c r="E47" s="66"/>
      <c r="F47" s="25"/>
      <c r="G47" s="8"/>
      <c r="H47" s="27"/>
      <c r="I47" s="27"/>
      <c r="J47" s="30"/>
      <c r="K47" s="22"/>
      <c r="L47" s="25"/>
      <c r="M47" s="8"/>
      <c r="N47" s="27"/>
      <c r="O47" s="27"/>
      <c r="P47" s="30"/>
      <c r="Q47" s="14"/>
      <c r="R47" s="25"/>
      <c r="S47" s="12"/>
      <c r="T47" s="27"/>
      <c r="U47" s="27"/>
      <c r="V47" s="30"/>
      <c r="W47" s="14"/>
      <c r="X47" s="25"/>
    </row>
    <row r="48" spans="1:24" x14ac:dyDescent="0.25">
      <c r="A48" s="8"/>
      <c r="B48" s="27"/>
      <c r="C48" s="27"/>
      <c r="D48" s="30"/>
      <c r="E48" s="66"/>
      <c r="F48" s="25"/>
      <c r="G48" s="8"/>
      <c r="H48" s="27"/>
      <c r="I48" s="27"/>
      <c r="J48" s="30"/>
      <c r="K48" s="22"/>
      <c r="L48" s="25"/>
      <c r="M48" s="8"/>
      <c r="N48" s="27"/>
      <c r="O48" s="27"/>
      <c r="P48" s="30"/>
      <c r="Q48" s="14"/>
      <c r="R48" s="25"/>
      <c r="S48" s="12"/>
      <c r="T48" s="27"/>
      <c r="U48" s="27"/>
      <c r="V48" s="61"/>
      <c r="W48" s="14"/>
      <c r="X48" s="25"/>
    </row>
    <row r="49" spans="1:24" x14ac:dyDescent="0.25">
      <c r="A49" s="8"/>
      <c r="B49" s="27"/>
      <c r="C49" s="27"/>
      <c r="D49" s="30"/>
      <c r="E49" s="66"/>
      <c r="F49" s="25"/>
      <c r="G49" s="8"/>
      <c r="H49" s="27"/>
      <c r="I49" s="27"/>
      <c r="J49" s="30"/>
      <c r="K49" s="22"/>
      <c r="L49" s="25"/>
      <c r="M49" s="8"/>
      <c r="N49" s="27"/>
      <c r="O49" s="27"/>
      <c r="P49" s="30"/>
      <c r="Q49" s="14"/>
      <c r="R49" s="25"/>
      <c r="S49" s="12"/>
      <c r="T49" s="27"/>
      <c r="U49" s="27"/>
      <c r="V49" s="30"/>
      <c r="W49" s="14"/>
      <c r="X49" s="25"/>
    </row>
    <row r="50" spans="1:24" x14ac:dyDescent="0.25">
      <c r="A50" s="8"/>
      <c r="B50" s="27"/>
      <c r="C50" s="27"/>
      <c r="D50" s="30"/>
      <c r="E50" s="22"/>
      <c r="F50" s="25"/>
      <c r="G50" s="8"/>
      <c r="H50" s="27"/>
      <c r="I50" s="27"/>
      <c r="J50" s="30"/>
      <c r="K50" s="22"/>
      <c r="L50" s="25"/>
      <c r="M50" s="8"/>
      <c r="N50" s="27"/>
      <c r="O50" s="27"/>
      <c r="P50" s="30"/>
      <c r="Q50" s="14"/>
      <c r="R50" s="25"/>
      <c r="S50" s="12"/>
      <c r="T50" s="27"/>
      <c r="U50" s="27"/>
      <c r="V50" s="30"/>
      <c r="W50" s="14"/>
      <c r="X50" s="25"/>
    </row>
    <row r="51" spans="1:24" x14ac:dyDescent="0.25">
      <c r="A51" s="8"/>
      <c r="B51" s="27"/>
      <c r="C51" s="27"/>
      <c r="D51" s="30"/>
      <c r="E51" s="22"/>
      <c r="F51" s="25"/>
      <c r="G51" s="8"/>
      <c r="H51" s="27" t="str">
        <f>IF(J51="","",IF(HLOOKUP(J51,#REF!,8,FALSE)="","Name?",HLOOKUP(J51,#REF!,8,FALSE)))</f>
        <v/>
      </c>
      <c r="I51" s="27"/>
      <c r="J51" s="30"/>
      <c r="K51" s="22"/>
      <c r="L51" s="25"/>
      <c r="M51" s="8"/>
      <c r="N51" s="27"/>
      <c r="O51" s="27"/>
      <c r="P51" s="30"/>
      <c r="Q51" s="14"/>
      <c r="R51" s="25"/>
      <c r="S51" s="12"/>
      <c r="T51" s="27"/>
      <c r="U51" s="27"/>
      <c r="V51" s="30"/>
      <c r="W51" s="14"/>
      <c r="X51" s="25"/>
    </row>
    <row r="52" spans="1:24" x14ac:dyDescent="0.25">
      <c r="A52" s="8"/>
      <c r="B52" s="27" t="str">
        <f>IF(D52="","",IF(HLOOKUP(D52,#REF!,6,FALSE)="","Name?",HLOOKUP(D52,#REF!,6,FALSE)))</f>
        <v/>
      </c>
      <c r="C52" s="27"/>
      <c r="D52" s="30"/>
      <c r="E52" s="22"/>
      <c r="F52" s="25"/>
      <c r="G52" s="8"/>
      <c r="H52" s="27" t="str">
        <f>IF(J52="","",IF(HLOOKUP(J52,#REF!,8,FALSE)="","Name?",HLOOKUP(J52,#REF!,8,FALSE)))</f>
        <v/>
      </c>
      <c r="I52" s="27"/>
      <c r="J52" s="30"/>
      <c r="K52" s="22"/>
      <c r="L52" s="25"/>
      <c r="M52" s="8"/>
      <c r="N52" s="27"/>
      <c r="O52" s="27"/>
      <c r="P52" s="30"/>
      <c r="Q52" s="14"/>
      <c r="R52" s="25"/>
      <c r="S52" s="12"/>
      <c r="T52" s="27"/>
      <c r="U52" s="27"/>
      <c r="V52" s="30"/>
      <c r="W52" s="14"/>
      <c r="X52" s="25"/>
    </row>
    <row r="53" spans="1:24" x14ac:dyDescent="0.25">
      <c r="A53" s="8"/>
      <c r="B53" s="27" t="str">
        <f>IF(D53="","",IF(HLOOKUP(D53,#REF!,6,FALSE)="","Name?",HLOOKUP(D53,#REF!,6,FALSE)))</f>
        <v/>
      </c>
      <c r="C53" s="27"/>
      <c r="D53" s="30"/>
      <c r="E53" s="22"/>
      <c r="F53" s="25"/>
      <c r="G53" s="8"/>
      <c r="H53" s="27" t="str">
        <f>IF(J53="","",IF(HLOOKUP(J53,#REF!,8,FALSE)="","Name?",HLOOKUP(J53,#REF!,8,FALSE)))</f>
        <v/>
      </c>
      <c r="I53" s="27"/>
      <c r="J53" s="30"/>
      <c r="K53" s="22"/>
      <c r="L53" s="25"/>
      <c r="M53" s="8"/>
      <c r="N53" s="27"/>
      <c r="O53" s="27"/>
      <c r="P53" s="30"/>
      <c r="Q53" s="14"/>
      <c r="R53" s="25"/>
      <c r="S53" s="12"/>
      <c r="T53" s="27"/>
      <c r="U53" s="27"/>
      <c r="V53" s="30"/>
      <c r="W53" s="14"/>
      <c r="X53" s="25"/>
    </row>
    <row r="54" spans="1:24" x14ac:dyDescent="0.25">
      <c r="A54" s="8"/>
      <c r="B54" s="27" t="str">
        <f>IF(D54="","",IF(HLOOKUP(D54,#REF!,6,FALSE)="","Name?",HLOOKUP(D54,#REF!,6,FALSE)))</f>
        <v/>
      </c>
      <c r="C54" s="27"/>
      <c r="D54" s="30"/>
      <c r="E54" s="22"/>
      <c r="F54" s="25"/>
      <c r="G54" s="8"/>
      <c r="H54" s="27" t="str">
        <f>IF(J54="","",IF(HLOOKUP(J54,#REF!,8,FALSE)="","Name?",HLOOKUP(J54,#REF!,8,FALSE)))</f>
        <v/>
      </c>
      <c r="I54" s="27"/>
      <c r="J54" s="30"/>
      <c r="K54" s="22"/>
      <c r="L54" s="25"/>
      <c r="M54" s="8"/>
      <c r="N54" s="27"/>
      <c r="O54" s="27"/>
      <c r="P54" s="30"/>
      <c r="Q54" s="14"/>
      <c r="R54" s="25"/>
      <c r="S54" s="12"/>
      <c r="T54" s="27"/>
      <c r="U54" s="27"/>
      <c r="V54" s="30"/>
      <c r="W54" s="14"/>
      <c r="X54" s="25"/>
    </row>
    <row r="55" spans="1:24" x14ac:dyDescent="0.25">
      <c r="A55" s="8"/>
      <c r="B55" s="27" t="str">
        <f>IF(D55="","",IF(HLOOKUP(D55,#REF!,6,FALSE)="","Name?",HLOOKUP(D55,#REF!,6,FALSE)))</f>
        <v/>
      </c>
      <c r="C55" s="27"/>
      <c r="D55" s="30"/>
      <c r="E55" s="22"/>
      <c r="F55" s="25"/>
      <c r="G55" s="8"/>
      <c r="H55" s="27" t="str">
        <f>IF(J55="","",IF(HLOOKUP(J55,#REF!,8,FALSE)="","Name?",HLOOKUP(J55,#REF!,8,FALSE)))</f>
        <v/>
      </c>
      <c r="I55" s="27"/>
      <c r="J55" s="30"/>
      <c r="K55" s="22"/>
      <c r="L55" s="25"/>
      <c r="M55" s="8"/>
      <c r="N55" s="27"/>
      <c r="O55" s="27"/>
      <c r="P55" s="30"/>
      <c r="Q55" s="14"/>
      <c r="R55" s="25"/>
      <c r="S55" s="12"/>
      <c r="T55" s="27" t="str">
        <f>IF(V55="","",IF(HLOOKUP(V55,#REF!,4,FALSE)="","Name?",HLOOKUP(V55,#REF!,4,FALSE)))</f>
        <v/>
      </c>
      <c r="U55" s="27"/>
      <c r="V55" s="61"/>
      <c r="W55" s="14"/>
      <c r="X55" s="25"/>
    </row>
    <row r="56" spans="1:24" x14ac:dyDescent="0.25">
      <c r="A56" s="8"/>
      <c r="B56" s="27" t="str">
        <f>IF(D56="","",IF(HLOOKUP(D56,#REF!,6,FALSE)="","Name?",HLOOKUP(D56,#REF!,6,FALSE)))</f>
        <v/>
      </c>
      <c r="C56" s="27"/>
      <c r="D56" s="30"/>
      <c r="E56" s="22"/>
      <c r="F56" s="25"/>
      <c r="G56" s="8"/>
      <c r="H56" s="27" t="str">
        <f>IF(J56="","",IF(HLOOKUP(J56,#REF!,8,FALSE)="","Name?",HLOOKUP(J56,#REF!,8,FALSE)))</f>
        <v/>
      </c>
      <c r="I56" s="27"/>
      <c r="J56" s="30"/>
      <c r="K56" s="22"/>
      <c r="L56" s="25"/>
      <c r="M56" s="8"/>
      <c r="N56" s="27"/>
      <c r="O56" s="27"/>
      <c r="P56" s="30"/>
      <c r="Q56" s="14"/>
      <c r="R56" s="25"/>
      <c r="S56" s="12"/>
      <c r="T56" s="27" t="str">
        <f>IF(V56="","",IF(HLOOKUP(V56,#REF!,4,FALSE)="","Name?",HLOOKUP(V56,#REF!,4,FALSE)))</f>
        <v/>
      </c>
      <c r="U56" s="27"/>
      <c r="V56" s="30"/>
      <c r="W56" s="14"/>
      <c r="X56" s="25"/>
    </row>
    <row r="57" spans="1:24" x14ac:dyDescent="0.25">
      <c r="A57" s="8"/>
      <c r="B57" s="27" t="str">
        <f>IF(D57="","",IF(HLOOKUP(D57,#REF!,6,FALSE)="","Name?",HLOOKUP(D57,#REF!,6,FALSE)))</f>
        <v/>
      </c>
      <c r="C57" s="27"/>
      <c r="D57" s="30"/>
      <c r="E57" s="22"/>
      <c r="F57" s="25"/>
      <c r="G57" s="8"/>
      <c r="H57" s="27" t="str">
        <f>IF(J57="","",IF(HLOOKUP(J57,#REF!,8,FALSE)="","Name?",HLOOKUP(J57,#REF!,8,FALSE)))</f>
        <v/>
      </c>
      <c r="I57" s="27"/>
      <c r="J57" s="30"/>
      <c r="K57" s="22"/>
      <c r="L57" s="25"/>
      <c r="M57" s="8"/>
      <c r="N57" s="27"/>
      <c r="O57" s="27"/>
      <c r="P57" s="30"/>
      <c r="Q57" s="14"/>
      <c r="R57" s="25"/>
      <c r="S57" s="12"/>
      <c r="T57" s="27" t="str">
        <f>IF(V57="","",IF(HLOOKUP(V57,#REF!,4,FALSE)="","Name?",HLOOKUP(V57,#REF!,4,FALSE)))</f>
        <v/>
      </c>
      <c r="U57" s="27"/>
      <c r="V57" s="30"/>
      <c r="W57" s="14"/>
      <c r="X57" s="25"/>
    </row>
    <row r="58" spans="1:24" x14ac:dyDescent="0.25">
      <c r="A58" s="8"/>
      <c r="B58" s="27" t="str">
        <f>IF(D58="","",IF(HLOOKUP(D58,#REF!,6,FALSE)="","Name?",HLOOKUP(D58,#REF!,6,FALSE)))</f>
        <v/>
      </c>
      <c r="C58" s="27"/>
      <c r="D58" s="30"/>
      <c r="E58" s="22"/>
      <c r="F58" s="25"/>
      <c r="G58" s="8"/>
      <c r="H58" s="27" t="str">
        <f>IF(J58="","",IF(HLOOKUP(J58,#REF!,8,FALSE)="","Name?",HLOOKUP(J58,#REF!,8,FALSE)))</f>
        <v/>
      </c>
      <c r="I58" s="27"/>
      <c r="J58" s="30"/>
      <c r="K58" s="22"/>
      <c r="L58" s="25"/>
      <c r="M58" s="8"/>
      <c r="N58" s="27"/>
      <c r="O58" s="27"/>
      <c r="P58" s="30"/>
      <c r="Q58" s="14"/>
      <c r="R58" s="25"/>
      <c r="S58" s="12"/>
      <c r="T58" s="27" t="str">
        <f>IF(V58="","",IF(HLOOKUP(V58,#REF!,4,FALSE)="","Name?",HLOOKUP(V58,#REF!,4,FALSE)))</f>
        <v/>
      </c>
      <c r="U58" s="27"/>
      <c r="V58" s="30"/>
      <c r="W58" s="14"/>
      <c r="X58" s="25"/>
    </row>
    <row r="59" spans="1:24" x14ac:dyDescent="0.25">
      <c r="A59" s="8"/>
      <c r="B59" s="27" t="str">
        <f>IF(D59="","",IF(HLOOKUP(D59,#REF!,6,FALSE)="","Name?",HLOOKUP(D59,#REF!,6,FALSE)))</f>
        <v/>
      </c>
      <c r="C59" s="27"/>
      <c r="D59" s="30"/>
      <c r="E59" s="22"/>
      <c r="F59" s="25"/>
      <c r="G59" s="8"/>
      <c r="H59" s="27" t="str">
        <f>IF(J59="","",IF(HLOOKUP(J59,#REF!,8,FALSE)="","Name?",HLOOKUP(J59,#REF!,8,FALSE)))</f>
        <v/>
      </c>
      <c r="I59" s="27"/>
      <c r="J59" s="30"/>
      <c r="K59" s="22"/>
      <c r="L59" s="25"/>
      <c r="M59" s="8"/>
      <c r="N59" s="27"/>
      <c r="O59" s="27"/>
      <c r="P59" s="30"/>
      <c r="Q59" s="14"/>
      <c r="R59" s="25"/>
      <c r="S59" s="12"/>
      <c r="T59" s="27" t="str">
        <f>IF(V59="","",IF(HLOOKUP(V59,#REF!,4,FALSE)="","Name?",HLOOKUP(V59,#REF!,4,FALSE)))</f>
        <v/>
      </c>
      <c r="U59" s="27"/>
      <c r="V59" s="30"/>
      <c r="W59" s="14"/>
      <c r="X59" s="25"/>
    </row>
    <row r="60" spans="1:24" x14ac:dyDescent="0.25">
      <c r="A60" s="8"/>
      <c r="B60" s="27" t="str">
        <f>IF(D60="","",IF(HLOOKUP(D60,#REF!,6,FALSE)="","Name?",HLOOKUP(D60,#REF!,6,FALSE)))</f>
        <v/>
      </c>
      <c r="C60" s="27"/>
      <c r="D60" s="30"/>
      <c r="E60" s="22"/>
      <c r="F60" s="25"/>
      <c r="G60" s="8"/>
      <c r="H60" s="27" t="str">
        <f>IF(J60="","",IF(HLOOKUP(J60,#REF!,8,FALSE)="","Name?",HLOOKUP(J60,#REF!,8,FALSE)))</f>
        <v/>
      </c>
      <c r="I60" s="27"/>
      <c r="J60" s="30"/>
      <c r="K60" s="22"/>
      <c r="L60" s="25"/>
      <c r="M60" s="8"/>
      <c r="N60" s="27"/>
      <c r="O60" s="27"/>
      <c r="P60" s="30"/>
      <c r="Q60" s="14"/>
      <c r="R60" s="25"/>
      <c r="S60" s="12"/>
      <c r="T60" s="27" t="str">
        <f>IF(V60="","",IF(HLOOKUP(V60,#REF!,4,FALSE)="","Name?",HLOOKUP(V60,#REF!,4,FALSE)))</f>
        <v/>
      </c>
      <c r="U60" s="27"/>
      <c r="V60" s="30"/>
      <c r="W60" s="14"/>
      <c r="X60" s="25"/>
    </row>
    <row r="61" spans="1:24" x14ac:dyDescent="0.25">
      <c r="A61" s="8"/>
      <c r="B61" s="27" t="str">
        <f>IF(D61="","",IF(HLOOKUP(D61,#REF!,6,FALSE)="","Name?",HLOOKUP(D61,#REF!,6,FALSE)))</f>
        <v/>
      </c>
      <c r="C61" s="27"/>
      <c r="D61" s="30"/>
      <c r="E61" s="22"/>
      <c r="F61" s="25"/>
      <c r="G61" s="8"/>
      <c r="H61" s="27" t="str">
        <f>IF(J61="","",IF(HLOOKUP(J61,#REF!,8,FALSE)="","Name?",HLOOKUP(J61,#REF!,8,FALSE)))</f>
        <v/>
      </c>
      <c r="I61" s="27"/>
      <c r="J61" s="30"/>
      <c r="K61" s="22"/>
      <c r="L61" s="25"/>
      <c r="M61" s="8"/>
      <c r="N61" s="27"/>
      <c r="O61" s="27"/>
      <c r="P61" s="30"/>
      <c r="Q61" s="14"/>
      <c r="R61" s="25"/>
      <c r="S61" s="12"/>
      <c r="T61" s="27" t="str">
        <f>IF(V61="","",IF(HLOOKUP(V61,#REF!,4,FALSE)="","Name?",HLOOKUP(V61,#REF!,4,FALSE)))</f>
        <v/>
      </c>
      <c r="U61" s="27"/>
      <c r="V61" s="30"/>
      <c r="W61" s="14"/>
      <c r="X61" s="25"/>
    </row>
    <row r="62" spans="1:24" x14ac:dyDescent="0.25">
      <c r="A62" s="8"/>
      <c r="B62" s="27" t="str">
        <f>IF(D62="","",IF(HLOOKUP(D62,#REF!,6,FALSE)="","Name?",HLOOKUP(D62,#REF!,6,FALSE)))</f>
        <v/>
      </c>
      <c r="C62" s="27"/>
      <c r="D62" s="30"/>
      <c r="E62" s="22"/>
      <c r="F62" s="25"/>
      <c r="G62" s="8"/>
      <c r="H62" s="27" t="str">
        <f>IF(J62="","",IF(HLOOKUP(J62,#REF!,8,FALSE)="","Name?",HLOOKUP(J62,#REF!,8,FALSE)))</f>
        <v/>
      </c>
      <c r="I62" s="27"/>
      <c r="J62" s="30"/>
      <c r="K62" s="22"/>
      <c r="L62" s="25"/>
      <c r="M62" s="8"/>
      <c r="N62" s="27"/>
      <c r="O62" s="27"/>
      <c r="P62" s="30"/>
      <c r="Q62" s="14"/>
      <c r="R62" s="25"/>
      <c r="S62" s="12"/>
      <c r="T62" s="27" t="str">
        <f>IF(V62="","",IF(HLOOKUP(V62,#REF!,4,FALSE)="","Name?",HLOOKUP(V62,#REF!,4,FALSE)))</f>
        <v/>
      </c>
      <c r="U62" s="27"/>
      <c r="V62" s="30"/>
      <c r="W62" s="14"/>
      <c r="X62" s="25"/>
    </row>
    <row r="63" spans="1:24" x14ac:dyDescent="0.25">
      <c r="A63" s="8"/>
      <c r="B63" s="27" t="str">
        <f>IF(D63="","",IF(HLOOKUP(D63,#REF!,6,FALSE)="","Name?",HLOOKUP(D63,#REF!,6,FALSE)))</f>
        <v/>
      </c>
      <c r="C63" s="27"/>
      <c r="D63" s="30"/>
      <c r="E63" s="22"/>
      <c r="F63" s="25"/>
      <c r="G63" s="8"/>
      <c r="H63" s="27" t="str">
        <f>IF(J63="","",IF(HLOOKUP(J63,#REF!,8,FALSE)="","Name?",HLOOKUP(J63,#REF!,8,FALSE)))</f>
        <v/>
      </c>
      <c r="I63" s="27"/>
      <c r="J63" s="30"/>
      <c r="K63" s="22"/>
      <c r="L63" s="25"/>
      <c r="M63" s="8"/>
      <c r="N63" s="27"/>
      <c r="O63" s="27"/>
      <c r="P63" s="30"/>
      <c r="Q63" s="14"/>
      <c r="R63" s="25"/>
      <c r="S63" s="12"/>
      <c r="T63" s="27" t="str">
        <f>IF(V63="","",IF(HLOOKUP(V63,#REF!,4,FALSE)="","Name?",HLOOKUP(V63,#REF!,4,FALSE)))</f>
        <v/>
      </c>
      <c r="U63" s="27"/>
      <c r="V63" s="30"/>
      <c r="W63" s="14"/>
      <c r="X63" s="25"/>
    </row>
    <row r="64" spans="1:24" x14ac:dyDescent="0.25">
      <c r="A64" s="8"/>
      <c r="B64" s="27" t="str">
        <f>IF(D64="","",IF(HLOOKUP(D64,#REF!,6,FALSE)="","Name?",HLOOKUP(D64,#REF!,6,FALSE)))</f>
        <v/>
      </c>
      <c r="C64" s="27"/>
      <c r="D64" s="30"/>
      <c r="E64" s="22"/>
      <c r="F64" s="25"/>
      <c r="G64" s="8"/>
      <c r="H64" s="27" t="str">
        <f>IF(J64="","",IF(HLOOKUP(J64,#REF!,8,FALSE)="","Name?",HLOOKUP(J64,#REF!,8,FALSE)))</f>
        <v/>
      </c>
      <c r="I64" s="27"/>
      <c r="J64" s="30"/>
      <c r="K64" s="22"/>
      <c r="L64" s="25"/>
      <c r="M64" s="8"/>
      <c r="N64" s="27"/>
      <c r="O64" s="27"/>
      <c r="P64" s="30"/>
      <c r="Q64" s="14"/>
      <c r="R64" s="25"/>
      <c r="S64" s="12"/>
      <c r="T64" s="27" t="str">
        <f>IF(V64="","",IF(HLOOKUP(V64,#REF!,4,FALSE)="","Name?",HLOOKUP(V64,#REF!,4,FALSE)))</f>
        <v/>
      </c>
      <c r="U64" s="27"/>
      <c r="V64" s="30"/>
      <c r="W64" s="14"/>
      <c r="X64" s="25"/>
    </row>
    <row r="65" spans="1:24" x14ac:dyDescent="0.25">
      <c r="A65" s="8"/>
      <c r="B65" s="27" t="str">
        <f>IF(D65="","",IF(HLOOKUP(D65,#REF!,6,FALSE)="","Name?",HLOOKUP(D65,#REF!,6,FALSE)))</f>
        <v/>
      </c>
      <c r="C65" s="27"/>
      <c r="D65" s="30"/>
      <c r="E65" s="22"/>
      <c r="F65" s="25"/>
      <c r="G65" s="8"/>
      <c r="H65" s="27" t="str">
        <f>IF(J65="","",IF(HLOOKUP(J65,#REF!,8,FALSE)="","Name?",HLOOKUP(J65,#REF!,8,FALSE)))</f>
        <v/>
      </c>
      <c r="I65" s="27"/>
      <c r="J65" s="30"/>
      <c r="K65" s="22"/>
      <c r="L65" s="25"/>
      <c r="M65" s="8"/>
      <c r="N65" s="27"/>
      <c r="O65" s="27"/>
      <c r="P65" s="30"/>
      <c r="Q65" s="14"/>
      <c r="R65" s="25"/>
      <c r="S65" s="12"/>
      <c r="T65" s="27" t="str">
        <f>IF(V65="","",IF(HLOOKUP(V65,#REF!,4,FALSE)="","Name?",HLOOKUP(V65,#REF!,4,FALSE)))</f>
        <v/>
      </c>
      <c r="U65" s="27"/>
      <c r="V65" s="30"/>
      <c r="W65" s="14"/>
      <c r="X65" s="25"/>
    </row>
    <row r="66" spans="1:24" x14ac:dyDescent="0.25">
      <c r="A66" s="8"/>
      <c r="B66" s="27" t="str">
        <f>IF(D66="","",IF(HLOOKUP(D66,#REF!,6,FALSE)="","Name?",HLOOKUP(D66,#REF!,6,FALSE)))</f>
        <v/>
      </c>
      <c r="C66" s="27"/>
      <c r="D66" s="30"/>
      <c r="E66" s="22"/>
      <c r="F66" s="25"/>
      <c r="G66" s="8"/>
      <c r="H66" s="27" t="str">
        <f>IF(J66="","",IF(HLOOKUP(J66,#REF!,8,FALSE)="","Name?",HLOOKUP(J66,#REF!,8,FALSE)))</f>
        <v/>
      </c>
      <c r="I66" s="27"/>
      <c r="J66" s="30"/>
      <c r="K66" s="22"/>
      <c r="L66" s="25"/>
      <c r="M66" s="8"/>
      <c r="N66" s="27"/>
      <c r="O66" s="27"/>
      <c r="P66" s="30"/>
      <c r="Q66" s="14"/>
      <c r="R66" s="25"/>
      <c r="S66" s="12"/>
      <c r="T66" s="27" t="str">
        <f>IF(V66="","",IF(HLOOKUP(V66,#REF!,4,FALSE)="","Name?",HLOOKUP(V66,#REF!,4,FALSE)))</f>
        <v/>
      </c>
      <c r="U66" s="27"/>
      <c r="V66" s="30"/>
      <c r="W66" s="14"/>
      <c r="X66" s="25"/>
    </row>
    <row r="67" spans="1:24" x14ac:dyDescent="0.25">
      <c r="A67" s="8"/>
      <c r="B67" s="27" t="str">
        <f>IF(D67="","",IF(HLOOKUP(D67,#REF!,6,FALSE)="","Name?",HLOOKUP(D67,#REF!,6,FALSE)))</f>
        <v/>
      </c>
      <c r="C67" s="27"/>
      <c r="D67" s="30"/>
      <c r="E67" s="22"/>
      <c r="F67" s="25"/>
      <c r="G67" s="8"/>
      <c r="H67" s="27" t="str">
        <f>IF(J67="","",IF(HLOOKUP(J67,#REF!,8,FALSE)="","Name?",HLOOKUP(J67,#REF!,8,FALSE)))</f>
        <v/>
      </c>
      <c r="I67" s="27"/>
      <c r="J67" s="30"/>
      <c r="K67" s="22"/>
      <c r="L67" s="25"/>
      <c r="M67" s="8"/>
      <c r="N67" s="27"/>
      <c r="O67" s="27"/>
      <c r="P67" s="9"/>
      <c r="Q67" s="14"/>
      <c r="R67" s="25"/>
      <c r="S67" s="12"/>
      <c r="T67" s="27" t="str">
        <f>IF(V67="","",IF(HLOOKUP(V67,#REF!,4,FALSE)="","Name?",HLOOKUP(V67,#REF!,4,FALSE)))</f>
        <v/>
      </c>
      <c r="U67" s="27"/>
      <c r="V67" s="30"/>
      <c r="W67" s="14"/>
      <c r="X67" s="25"/>
    </row>
    <row r="68" spans="1:24" x14ac:dyDescent="0.25">
      <c r="A68" s="8"/>
      <c r="B68" s="27" t="str">
        <f>IF(D68="","",IF(HLOOKUP(D68,#REF!,6,FALSE)="","Name?",HLOOKUP(D68,#REF!,6,FALSE)))</f>
        <v/>
      </c>
      <c r="C68" s="27"/>
      <c r="D68" s="30"/>
      <c r="E68" s="22"/>
      <c r="F68" s="25"/>
      <c r="G68" s="8"/>
      <c r="H68" s="27" t="str">
        <f>IF(J68="","",IF(HLOOKUP(J68,#REF!,8,FALSE)="","Name?",HLOOKUP(J68,#REF!,8,FALSE)))</f>
        <v/>
      </c>
      <c r="I68" s="27"/>
      <c r="J68" s="30"/>
      <c r="K68" s="22"/>
      <c r="L68" s="25"/>
      <c r="M68" s="8"/>
      <c r="N68" s="27"/>
      <c r="O68" s="27"/>
      <c r="P68" s="9"/>
      <c r="Q68" s="14"/>
      <c r="R68" s="25"/>
      <c r="S68" s="12"/>
      <c r="T68" s="27" t="str">
        <f>IF(V68="","",IF(HLOOKUP(V68,#REF!,4,FALSE)="","Name?",HLOOKUP(V68,#REF!,4,FALSE)))</f>
        <v/>
      </c>
      <c r="U68" s="27"/>
      <c r="V68" s="30"/>
      <c r="W68" s="14"/>
      <c r="X68" s="25"/>
    </row>
    <row r="69" spans="1:24" x14ac:dyDescent="0.25">
      <c r="A69" s="8"/>
      <c r="B69" s="27" t="str">
        <f>IF(D69="","",IF(HLOOKUP(D69,#REF!,6,FALSE)="","Name?",HLOOKUP(D69,#REF!,6,FALSE)))</f>
        <v/>
      </c>
      <c r="C69" s="27"/>
      <c r="D69" s="30"/>
      <c r="E69" s="22"/>
      <c r="F69" s="25"/>
      <c r="G69" s="8"/>
      <c r="H69" s="27" t="str">
        <f>IF(J69="","",IF(HLOOKUP(J69,#REF!,8,FALSE)="","Name?",HLOOKUP(J69,#REF!,8,FALSE)))</f>
        <v/>
      </c>
      <c r="I69" s="27"/>
      <c r="J69" s="30"/>
      <c r="K69" s="22"/>
      <c r="L69" s="25"/>
      <c r="M69" s="8"/>
      <c r="N69" s="27"/>
      <c r="O69" s="27"/>
      <c r="P69" s="9"/>
      <c r="Q69" s="14"/>
      <c r="R69" s="25"/>
      <c r="S69" s="12"/>
      <c r="T69" s="27" t="str">
        <f>IF(V69="","",IF(HLOOKUP(V69,#REF!,4,FALSE)="","Name?",HLOOKUP(V69,#REF!,4,FALSE)))</f>
        <v/>
      </c>
      <c r="U69" s="27"/>
      <c r="V69" s="30"/>
      <c r="W69" s="14"/>
      <c r="X69" s="25"/>
    </row>
    <row r="70" spans="1:24" ht="13.8" thickBot="1" x14ac:dyDescent="0.3">
      <c r="A70" s="10"/>
      <c r="B70" s="28"/>
      <c r="C70" s="28"/>
      <c r="D70" s="11"/>
      <c r="E70" s="23"/>
      <c r="F70" s="26"/>
      <c r="G70" s="10"/>
      <c r="H70" s="28"/>
      <c r="I70" s="28"/>
      <c r="J70" s="11"/>
      <c r="K70" s="23"/>
      <c r="L70" s="26"/>
      <c r="M70" s="10"/>
      <c r="N70" s="28"/>
      <c r="O70" s="28"/>
      <c r="P70" s="11"/>
      <c r="Q70" s="18"/>
      <c r="R70" s="17"/>
      <c r="S70" s="13"/>
      <c r="T70" s="28"/>
      <c r="U70" s="28"/>
      <c r="V70" s="11"/>
      <c r="W70" s="18"/>
      <c r="X70" s="26"/>
    </row>
    <row r="71" spans="1:24" x14ac:dyDescent="0.25">
      <c r="R71" s="20"/>
    </row>
    <row r="72" spans="1:24" x14ac:dyDescent="0.25">
      <c r="H72" s="9"/>
      <c r="I72" s="9"/>
    </row>
    <row r="74" spans="1:24" x14ac:dyDescent="0.25">
      <c r="A74" s="1" t="str">
        <f>A39</f>
        <v>Senior Boys</v>
      </c>
    </row>
    <row r="75" spans="1:24" ht="13.8" thickBot="1" x14ac:dyDescent="0.3">
      <c r="B75" s="4" t="s">
        <v>9</v>
      </c>
      <c r="C75" s="4"/>
      <c r="H75" s="4" t="s">
        <v>10</v>
      </c>
      <c r="I75" s="4"/>
      <c r="N75" s="4" t="s">
        <v>11</v>
      </c>
      <c r="O75" s="4"/>
      <c r="S75" s="21"/>
    </row>
    <row r="76" spans="1:24" x14ac:dyDescent="0.25">
      <c r="A76" s="5"/>
      <c r="B76" s="6" t="s">
        <v>0</v>
      </c>
      <c r="C76" s="6"/>
      <c r="D76" s="65" t="s">
        <v>516</v>
      </c>
      <c r="E76" s="29" t="s">
        <v>1</v>
      </c>
      <c r="F76" s="7"/>
      <c r="G76" s="5"/>
      <c r="H76" s="6" t="s">
        <v>0</v>
      </c>
      <c r="I76" s="6"/>
      <c r="J76" s="65" t="s">
        <v>516</v>
      </c>
      <c r="K76" s="29" t="s">
        <v>1</v>
      </c>
      <c r="L76" s="7"/>
      <c r="M76" s="5"/>
      <c r="N76" s="6" t="s">
        <v>0</v>
      </c>
      <c r="O76" s="6"/>
      <c r="P76" s="65" t="s">
        <v>516</v>
      </c>
      <c r="Q76" s="29" t="s">
        <v>1</v>
      </c>
      <c r="R76" s="7"/>
      <c r="S76" s="19"/>
    </row>
    <row r="77" spans="1:24" x14ac:dyDescent="0.25">
      <c r="A77" s="8"/>
      <c r="B77" s="27" t="str">
        <f>VLOOKUP(D77,Numbers!$A$1:E413,2,TRUE)</f>
        <v>Kresten Calvert</v>
      </c>
      <c r="C77" s="27" t="str">
        <f>VLOOKUP(D77,Numbers!$D$1:E413,2,TRUE)</f>
        <v>SB</v>
      </c>
      <c r="D77" s="30">
        <v>172</v>
      </c>
      <c r="E77" s="15">
        <v>1.9</v>
      </c>
      <c r="F77" s="25">
        <v>1</v>
      </c>
      <c r="G77" s="8"/>
      <c r="H77" s="27" t="str">
        <f>VLOOKUP(J77,Numbers!$A$1:K413,2,TRUE)</f>
        <v>Matthew Liu</v>
      </c>
      <c r="I77" s="27" t="str">
        <f>VLOOKUP(J77,Numbers!$D$1:K413,2,TRUE)</f>
        <v>SB</v>
      </c>
      <c r="J77" s="50">
        <v>203</v>
      </c>
      <c r="K77" s="15">
        <v>6.45</v>
      </c>
      <c r="L77" s="25">
        <v>1</v>
      </c>
      <c r="M77" s="8"/>
      <c r="N77" s="27"/>
      <c r="O77" s="27"/>
      <c r="P77" s="50"/>
      <c r="Q77" s="15"/>
      <c r="R77" s="25"/>
      <c r="S77" s="19"/>
    </row>
    <row r="78" spans="1:24" x14ac:dyDescent="0.25">
      <c r="A78" s="8"/>
      <c r="B78" s="27" t="str">
        <f>VLOOKUP(D78,Numbers!$A$1:E414,2,TRUE)</f>
        <v>Harry Kaye</v>
      </c>
      <c r="C78" s="27" t="str">
        <f>VLOOKUP(D78,Numbers!$D$1:E414,2,TRUE)</f>
        <v>SB</v>
      </c>
      <c r="D78" s="30">
        <v>122</v>
      </c>
      <c r="E78" s="15">
        <v>1.55</v>
      </c>
      <c r="F78" s="25">
        <v>2</v>
      </c>
      <c r="G78" s="8"/>
      <c r="H78" s="27" t="str">
        <f>VLOOKUP(J78,Numbers!$A$1:E414,2,)</f>
        <v>Joel Crookes</v>
      </c>
      <c r="I78" s="27" t="str">
        <f>VLOOKUP(J78,Numbers!$A$1:E414,3,)</f>
        <v>M</v>
      </c>
      <c r="J78" s="61">
        <v>154</v>
      </c>
      <c r="K78" s="15">
        <v>4.5199999999999996</v>
      </c>
      <c r="L78" s="25">
        <v>2</v>
      </c>
      <c r="M78" s="8"/>
      <c r="N78" s="27"/>
      <c r="O78" s="27"/>
      <c r="P78" s="61"/>
      <c r="Q78" s="15"/>
      <c r="R78" s="25"/>
      <c r="S78" s="19"/>
    </row>
    <row r="79" spans="1:24" x14ac:dyDescent="0.25">
      <c r="A79" s="8"/>
      <c r="B79" s="27"/>
      <c r="C79" s="27"/>
      <c r="D79" s="30"/>
      <c r="E79" s="15"/>
      <c r="F79" s="25"/>
      <c r="G79" s="8"/>
      <c r="H79" s="27"/>
      <c r="I79" s="27"/>
      <c r="J79" s="61"/>
      <c r="K79" s="15"/>
      <c r="L79" s="25"/>
      <c r="M79" s="8"/>
      <c r="N79" s="27"/>
      <c r="O79" s="27"/>
      <c r="P79" s="61"/>
      <c r="Q79" s="15"/>
      <c r="R79" s="25"/>
      <c r="S79" s="19"/>
    </row>
    <row r="80" spans="1:24" x14ac:dyDescent="0.25">
      <c r="A80" s="8"/>
      <c r="B80" s="27"/>
      <c r="C80" s="27"/>
      <c r="D80" s="30"/>
      <c r="E80" s="15"/>
      <c r="F80" s="25"/>
      <c r="G80" s="8"/>
      <c r="H80" s="27"/>
      <c r="I80" s="27"/>
      <c r="J80" s="50"/>
      <c r="K80" s="15"/>
      <c r="L80" s="25"/>
      <c r="M80" s="8"/>
      <c r="N80" s="27"/>
      <c r="O80" s="27"/>
      <c r="P80" s="50"/>
      <c r="Q80" s="15"/>
      <c r="R80" s="25"/>
      <c r="S80" s="19"/>
    </row>
    <row r="81" spans="1:19" x14ac:dyDescent="0.25">
      <c r="A81" s="8"/>
      <c r="B81" s="27"/>
      <c r="C81" s="27"/>
      <c r="D81" s="30"/>
      <c r="E81" s="15"/>
      <c r="F81" s="25"/>
      <c r="G81" s="8"/>
      <c r="H81" s="27"/>
      <c r="I81" s="27"/>
      <c r="J81" s="30"/>
      <c r="K81" s="15"/>
      <c r="L81" s="25"/>
      <c r="M81" s="8"/>
      <c r="N81" s="27"/>
      <c r="O81" s="27"/>
      <c r="P81" s="30"/>
      <c r="Q81" s="15"/>
      <c r="R81" s="25"/>
      <c r="S81" s="19"/>
    </row>
    <row r="82" spans="1:19" x14ac:dyDescent="0.25">
      <c r="A82" s="8"/>
      <c r="B82" s="27"/>
      <c r="C82" s="27"/>
      <c r="D82" s="30"/>
      <c r="E82" s="15"/>
      <c r="F82" s="25"/>
      <c r="G82" s="8"/>
      <c r="H82" s="27"/>
      <c r="I82" s="27"/>
      <c r="J82" s="30"/>
      <c r="K82" s="15"/>
      <c r="L82" s="25"/>
      <c r="M82" s="8"/>
      <c r="N82" s="27"/>
      <c r="O82" s="27"/>
      <c r="P82" s="30"/>
      <c r="Q82" s="15"/>
      <c r="R82" s="25"/>
      <c r="S82" s="19"/>
    </row>
    <row r="83" spans="1:19" x14ac:dyDescent="0.25">
      <c r="A83" s="8"/>
      <c r="B83" s="27"/>
      <c r="C83" s="27"/>
      <c r="D83" s="30"/>
      <c r="E83" s="15"/>
      <c r="F83" s="25"/>
      <c r="G83" s="8"/>
      <c r="H83" s="27"/>
      <c r="I83" s="27"/>
      <c r="J83" s="30"/>
      <c r="K83" s="15"/>
      <c r="L83" s="25"/>
      <c r="M83" s="8"/>
      <c r="N83" s="27"/>
      <c r="O83" s="27"/>
      <c r="P83" s="30"/>
      <c r="Q83" s="15"/>
      <c r="R83" s="25"/>
      <c r="S83" s="19"/>
    </row>
    <row r="84" spans="1:19" x14ac:dyDescent="0.25">
      <c r="A84" s="8"/>
      <c r="B84" s="27"/>
      <c r="C84" s="27"/>
      <c r="D84" s="30"/>
      <c r="E84" s="15"/>
      <c r="F84" s="25"/>
      <c r="G84" s="8"/>
      <c r="H84" s="27"/>
      <c r="I84" s="27"/>
      <c r="J84" s="30"/>
      <c r="K84" s="15"/>
      <c r="L84" s="25"/>
      <c r="M84" s="8"/>
      <c r="N84" s="27"/>
      <c r="O84" s="27"/>
      <c r="P84" s="30"/>
      <c r="Q84" s="15"/>
      <c r="R84" s="25"/>
      <c r="S84" s="19"/>
    </row>
    <row r="85" spans="1:19" x14ac:dyDescent="0.25">
      <c r="A85" s="8"/>
      <c r="B85" s="27" t="str">
        <f>IF(D85="","",IF(HLOOKUP(D85,#REF!,10,FALSE)="","Name?",HLOOKUP(D85,#REF!,10,FALSE)))</f>
        <v/>
      </c>
      <c r="C85" s="27"/>
      <c r="D85" s="30"/>
      <c r="E85" s="15"/>
      <c r="F85" s="25"/>
      <c r="G85" s="8"/>
      <c r="H85" s="27"/>
      <c r="I85" s="27"/>
      <c r="J85" s="30"/>
      <c r="K85" s="15"/>
      <c r="L85" s="25"/>
      <c r="M85" s="8"/>
      <c r="N85" s="27"/>
      <c r="O85" s="27"/>
      <c r="P85" s="30"/>
      <c r="Q85" s="15"/>
      <c r="R85" s="25"/>
      <c r="S85" s="19"/>
    </row>
    <row r="86" spans="1:19" x14ac:dyDescent="0.25">
      <c r="A86" s="8"/>
      <c r="B86" s="27" t="str">
        <f>IF(D86="","",IF(HLOOKUP(D86,#REF!,10,FALSE)="","Name?",HLOOKUP(D86,#REF!,10,FALSE)))</f>
        <v/>
      </c>
      <c r="C86" s="27"/>
      <c r="D86" s="30"/>
      <c r="E86" s="15"/>
      <c r="F86" s="25"/>
      <c r="G86" s="8"/>
      <c r="H86" s="27"/>
      <c r="I86" s="27"/>
      <c r="J86" s="30"/>
      <c r="K86" s="15"/>
      <c r="L86" s="25"/>
      <c r="M86" s="8"/>
      <c r="N86" s="27"/>
      <c r="O86" s="27"/>
      <c r="P86" s="30"/>
      <c r="Q86" s="15"/>
      <c r="R86" s="25"/>
      <c r="S86" s="19"/>
    </row>
    <row r="87" spans="1:19" x14ac:dyDescent="0.25">
      <c r="A87" s="8"/>
      <c r="B87" s="27" t="str">
        <f>IF(D87="","",IF(HLOOKUP(D87,#REF!,10,FALSE)="","Name?",HLOOKUP(D87,#REF!,10,FALSE)))</f>
        <v/>
      </c>
      <c r="C87" s="27"/>
      <c r="D87" s="30"/>
      <c r="E87" s="15"/>
      <c r="F87" s="25"/>
      <c r="G87" s="8"/>
      <c r="H87" s="27"/>
      <c r="I87" s="27"/>
      <c r="J87" s="30"/>
      <c r="K87" s="15"/>
      <c r="L87" s="25"/>
      <c r="M87" s="8"/>
      <c r="N87" s="27"/>
      <c r="O87" s="27"/>
      <c r="P87" s="30"/>
      <c r="Q87" s="15"/>
      <c r="R87" s="25"/>
      <c r="S87" s="19"/>
    </row>
    <row r="88" spans="1:19" x14ac:dyDescent="0.25">
      <c r="A88" s="8"/>
      <c r="B88" s="27" t="str">
        <f>IF(D88="","",IF(HLOOKUP(D88,#REF!,10,FALSE)="","Name?",HLOOKUP(D88,#REF!,10,FALSE)))</f>
        <v/>
      </c>
      <c r="C88" s="27"/>
      <c r="D88" s="30"/>
      <c r="E88" s="15"/>
      <c r="F88" s="25"/>
      <c r="G88" s="8"/>
      <c r="H88" s="27"/>
      <c r="I88" s="27"/>
      <c r="J88" s="30"/>
      <c r="K88" s="15"/>
      <c r="L88" s="25"/>
      <c r="M88" s="8"/>
      <c r="N88" s="27"/>
      <c r="O88" s="27"/>
      <c r="P88" s="30"/>
      <c r="Q88" s="15"/>
      <c r="R88" s="25"/>
      <c r="S88" s="19"/>
    </row>
    <row r="89" spans="1:19" x14ac:dyDescent="0.25">
      <c r="A89" s="8"/>
      <c r="B89" s="27" t="str">
        <f>IF(D89="","",IF(HLOOKUP(D89,#REF!,10,FALSE)="","Name?",HLOOKUP(D89,#REF!,10,FALSE)))</f>
        <v/>
      </c>
      <c r="C89" s="27"/>
      <c r="D89" s="30"/>
      <c r="E89" s="15"/>
      <c r="F89" s="25"/>
      <c r="G89" s="8"/>
      <c r="H89" s="27" t="str">
        <f>IF(J89="","",IF(HLOOKUP(J89,#REF!,12,FALSE)="","Name?",HLOOKUP(J89,#REF!,12,FALSE)))</f>
        <v/>
      </c>
      <c r="I89" s="27"/>
      <c r="J89" s="30"/>
      <c r="K89" s="15"/>
      <c r="L89" s="25"/>
      <c r="M89" s="8"/>
      <c r="N89" s="27" t="str">
        <f>IF(P89="","",IF(HLOOKUP(P89,#REF!,12,FALSE)="","Name?",HLOOKUP(P89,#REF!,12,FALSE)))</f>
        <v/>
      </c>
      <c r="O89" s="27"/>
      <c r="P89" s="30"/>
      <c r="Q89" s="15"/>
      <c r="R89" s="25"/>
      <c r="S89" s="19"/>
    </row>
    <row r="90" spans="1:19" x14ac:dyDescent="0.25">
      <c r="A90" s="8"/>
      <c r="B90" s="27" t="str">
        <f>IF(D90="","",IF(HLOOKUP(D90,#REF!,10,FALSE)="","Name?",HLOOKUP(D90,#REF!,10,FALSE)))</f>
        <v/>
      </c>
      <c r="C90" s="27"/>
      <c r="D90" s="30"/>
      <c r="E90" s="15"/>
      <c r="F90" s="25"/>
      <c r="G90" s="8"/>
      <c r="H90" s="27" t="str">
        <f>IF(J90="","",IF(HLOOKUP(J90,#REF!,12,FALSE)="","Name?",HLOOKUP(J90,#REF!,12,FALSE)))</f>
        <v/>
      </c>
      <c r="I90" s="27"/>
      <c r="J90" s="30"/>
      <c r="K90" s="15"/>
      <c r="L90" s="25"/>
      <c r="M90" s="8"/>
      <c r="N90" s="27" t="str">
        <f>IF(P90="","",IF(HLOOKUP(P90,#REF!,12,FALSE)="","Name?",HLOOKUP(P90,#REF!,12,FALSE)))</f>
        <v/>
      </c>
      <c r="O90" s="27"/>
      <c r="P90" s="30"/>
      <c r="Q90" s="15"/>
      <c r="R90" s="25"/>
      <c r="S90" s="19"/>
    </row>
    <row r="91" spans="1:19" x14ac:dyDescent="0.25">
      <c r="A91" s="8"/>
      <c r="B91" s="27" t="str">
        <f>IF(D91="","",IF(HLOOKUP(D91,#REF!,10,FALSE)="","Name?",HLOOKUP(D91,#REF!,10,FALSE)))</f>
        <v/>
      </c>
      <c r="C91" s="27"/>
      <c r="D91" s="30"/>
      <c r="E91" s="15"/>
      <c r="F91" s="25"/>
      <c r="G91" s="8"/>
      <c r="H91" s="27" t="str">
        <f>IF(J91="","",IF(HLOOKUP(J91,#REF!,12,FALSE)="","Name?",HLOOKUP(J91,#REF!,12,FALSE)))</f>
        <v/>
      </c>
      <c r="I91" s="27"/>
      <c r="J91" s="30"/>
      <c r="K91" s="15"/>
      <c r="L91" s="25"/>
      <c r="M91" s="8"/>
      <c r="N91" s="27" t="str">
        <f>IF(P91="","",IF(HLOOKUP(P91,#REF!,12,FALSE)="","Name?",HLOOKUP(P91,#REF!,12,FALSE)))</f>
        <v/>
      </c>
      <c r="O91" s="27"/>
      <c r="P91" s="30"/>
      <c r="Q91" s="15"/>
      <c r="R91" s="25"/>
      <c r="S91" s="19"/>
    </row>
    <row r="92" spans="1:19" x14ac:dyDescent="0.25">
      <c r="A92" s="8"/>
      <c r="B92" s="27" t="str">
        <f>IF(D92="","",IF(HLOOKUP(D92,#REF!,10,FALSE)="","Name?",HLOOKUP(D92,#REF!,10,FALSE)))</f>
        <v/>
      </c>
      <c r="C92" s="27"/>
      <c r="D92" s="30"/>
      <c r="E92" s="15"/>
      <c r="F92" s="25"/>
      <c r="G92" s="8"/>
      <c r="H92" s="27" t="str">
        <f>IF(J92="","",IF(HLOOKUP(J92,#REF!,12,FALSE)="","Name?",HLOOKUP(J92,#REF!,12,FALSE)))</f>
        <v/>
      </c>
      <c r="I92" s="27"/>
      <c r="J92" s="30"/>
      <c r="K92" s="15"/>
      <c r="L92" s="25"/>
      <c r="M92" s="8"/>
      <c r="N92" s="27" t="str">
        <f>IF(P92="","",IF(HLOOKUP(P92,#REF!,12,FALSE)="","Name?",HLOOKUP(P92,#REF!,12,FALSE)))</f>
        <v/>
      </c>
      <c r="O92" s="27"/>
      <c r="P92" s="30"/>
      <c r="Q92" s="15"/>
      <c r="R92" s="25"/>
      <c r="S92" s="19"/>
    </row>
    <row r="93" spans="1:19" x14ac:dyDescent="0.25">
      <c r="A93" s="8"/>
      <c r="B93" s="27" t="str">
        <f>IF(D93="","",IF(HLOOKUP(D93,#REF!,10,FALSE)="","Name?",HLOOKUP(D93,#REF!,10,FALSE)))</f>
        <v/>
      </c>
      <c r="C93" s="27"/>
      <c r="D93" s="30"/>
      <c r="E93" s="15"/>
      <c r="F93" s="25"/>
      <c r="G93" s="8"/>
      <c r="H93" s="27" t="str">
        <f>IF(J93="","",IF(HLOOKUP(J93,#REF!,12,FALSE)="","Name?",HLOOKUP(J93,#REF!,12,FALSE)))</f>
        <v/>
      </c>
      <c r="I93" s="27"/>
      <c r="J93" s="30"/>
      <c r="K93" s="15"/>
      <c r="L93" s="25"/>
      <c r="M93" s="8"/>
      <c r="N93" s="27" t="str">
        <f>IF(P93="","",IF(HLOOKUP(P93,#REF!,12,FALSE)="","Name?",HLOOKUP(P93,#REF!,12,FALSE)))</f>
        <v/>
      </c>
      <c r="O93" s="27"/>
      <c r="P93" s="30"/>
      <c r="Q93" s="15"/>
      <c r="R93" s="25"/>
      <c r="S93" s="19"/>
    </row>
    <row r="94" spans="1:19" x14ac:dyDescent="0.25">
      <c r="A94" s="8"/>
      <c r="B94" s="27" t="str">
        <f>IF(D94="","",IF(HLOOKUP(D94,#REF!,10,FALSE)="","Name?",HLOOKUP(D94,#REF!,10,FALSE)))</f>
        <v/>
      </c>
      <c r="C94" s="27"/>
      <c r="D94" s="30"/>
      <c r="E94" s="15"/>
      <c r="F94" s="25"/>
      <c r="G94" s="8"/>
      <c r="H94" s="27" t="str">
        <f>IF(J94="","",IF(HLOOKUP(J94,#REF!,12,FALSE)="","Name?",HLOOKUP(J94,#REF!,12,FALSE)))</f>
        <v/>
      </c>
      <c r="I94" s="27"/>
      <c r="J94" s="30"/>
      <c r="K94" s="15"/>
      <c r="L94" s="25"/>
      <c r="M94" s="8"/>
      <c r="N94" s="27" t="str">
        <f>IF(P94="","",IF(HLOOKUP(P94,#REF!,12,FALSE)="","Name?",HLOOKUP(P94,#REF!,12,FALSE)))</f>
        <v/>
      </c>
      <c r="O94" s="27"/>
      <c r="P94" s="30"/>
      <c r="Q94" s="15"/>
      <c r="R94" s="25"/>
      <c r="S94" s="19"/>
    </row>
    <row r="95" spans="1:19" x14ac:dyDescent="0.25">
      <c r="A95" s="8"/>
      <c r="B95" s="27" t="str">
        <f>IF(D95="","",IF(HLOOKUP(D95,#REF!,10,FALSE)="","Name?",HLOOKUP(D95,#REF!,10,FALSE)))</f>
        <v/>
      </c>
      <c r="C95" s="27"/>
      <c r="D95" s="30"/>
      <c r="E95" s="15"/>
      <c r="F95" s="25"/>
      <c r="G95" s="8"/>
      <c r="H95" s="27" t="str">
        <f>IF(J95="","",IF(HLOOKUP(J95,#REF!,12,FALSE)="","Name?",HLOOKUP(J95,#REF!,12,FALSE)))</f>
        <v/>
      </c>
      <c r="I95" s="27"/>
      <c r="J95" s="30"/>
      <c r="K95" s="15"/>
      <c r="L95" s="25"/>
      <c r="M95" s="8"/>
      <c r="N95" s="27" t="str">
        <f>IF(P95="","",IF(HLOOKUP(P95,#REF!,12,FALSE)="","Name?",HLOOKUP(P95,#REF!,12,FALSE)))</f>
        <v/>
      </c>
      <c r="O95" s="27"/>
      <c r="P95" s="30"/>
      <c r="Q95" s="15"/>
      <c r="R95" s="25"/>
      <c r="S95" s="19"/>
    </row>
    <row r="96" spans="1:19" x14ac:dyDescent="0.25">
      <c r="A96" s="8"/>
      <c r="B96" s="27" t="str">
        <f>IF(D96="","",IF(HLOOKUP(D96,#REF!,10,FALSE)="","Name?",HLOOKUP(D96,#REF!,10,FALSE)))</f>
        <v/>
      </c>
      <c r="C96" s="27"/>
      <c r="D96" s="30"/>
      <c r="E96" s="15"/>
      <c r="F96" s="25"/>
      <c r="G96" s="8"/>
      <c r="H96" s="27" t="str">
        <f>IF(J96="","",IF(HLOOKUP(J96,#REF!,12,FALSE)="","Name?",HLOOKUP(J96,#REF!,12,FALSE)))</f>
        <v/>
      </c>
      <c r="I96" s="27"/>
      <c r="J96" s="30"/>
      <c r="K96" s="15"/>
      <c r="L96" s="25"/>
      <c r="M96" s="8"/>
      <c r="N96" s="27" t="str">
        <f>IF(P96="","",IF(HLOOKUP(P96,#REF!,12,FALSE)="","Name?",HLOOKUP(P96,#REF!,12,FALSE)))</f>
        <v/>
      </c>
      <c r="O96" s="27"/>
      <c r="P96" s="30"/>
      <c r="Q96" s="15"/>
      <c r="R96" s="25"/>
      <c r="S96" s="19"/>
    </row>
    <row r="97" spans="1:19" x14ac:dyDescent="0.25">
      <c r="A97" s="8"/>
      <c r="B97" s="27" t="str">
        <f>IF(D97="","",IF(HLOOKUP(D97,#REF!,10,FALSE)="","Name?",HLOOKUP(D97,#REF!,10,FALSE)))</f>
        <v/>
      </c>
      <c r="C97" s="27"/>
      <c r="D97" s="30"/>
      <c r="E97" s="15"/>
      <c r="F97" s="25"/>
      <c r="G97" s="8"/>
      <c r="H97" s="27" t="str">
        <f>IF(J97="","",IF(HLOOKUP(J97,#REF!,12,FALSE)="","Name?",HLOOKUP(J97,#REF!,12,FALSE)))</f>
        <v/>
      </c>
      <c r="I97" s="27"/>
      <c r="J97" s="30"/>
      <c r="K97" s="15"/>
      <c r="L97" s="25"/>
      <c r="M97" s="8"/>
      <c r="N97" s="27" t="str">
        <f>IF(P97="","",IF(HLOOKUP(P97,#REF!,12,FALSE)="","Name?",HLOOKUP(P97,#REF!,12,FALSE)))</f>
        <v/>
      </c>
      <c r="O97" s="27"/>
      <c r="P97" s="30"/>
      <c r="Q97" s="15"/>
      <c r="R97" s="25"/>
      <c r="S97" s="19"/>
    </row>
    <row r="98" spans="1:19" x14ac:dyDescent="0.25">
      <c r="A98" s="8"/>
      <c r="B98" s="27" t="str">
        <f>IF(D98="","",IF(HLOOKUP(D98,#REF!,10,FALSE)="","Name?",HLOOKUP(D98,#REF!,10,FALSE)))</f>
        <v/>
      </c>
      <c r="C98" s="27"/>
      <c r="D98" s="30"/>
      <c r="E98" s="15"/>
      <c r="F98" s="25"/>
      <c r="G98" s="8"/>
      <c r="H98" s="27" t="str">
        <f>IF(J98="","",IF(HLOOKUP(J98,#REF!,12,FALSE)="","Name?",HLOOKUP(J98,#REF!,12,FALSE)))</f>
        <v/>
      </c>
      <c r="I98" s="27"/>
      <c r="J98" s="30"/>
      <c r="K98" s="15"/>
      <c r="L98" s="25"/>
      <c r="M98" s="8"/>
      <c r="N98" s="27" t="str">
        <f>IF(P98="","",IF(HLOOKUP(P98,#REF!,12,FALSE)="","Name?",HLOOKUP(P98,#REF!,12,FALSE)))</f>
        <v/>
      </c>
      <c r="O98" s="27"/>
      <c r="P98" s="30"/>
      <c r="Q98" s="15"/>
      <c r="R98" s="25"/>
      <c r="S98" s="19"/>
    </row>
    <row r="99" spans="1:19" x14ac:dyDescent="0.25">
      <c r="A99" s="8"/>
      <c r="B99" s="27" t="str">
        <f>IF(D99="","",IF(HLOOKUP(D99,#REF!,10,FALSE)="","Name?",HLOOKUP(D99,#REF!,10,FALSE)))</f>
        <v/>
      </c>
      <c r="C99" s="27"/>
      <c r="D99" s="30"/>
      <c r="E99" s="15"/>
      <c r="F99" s="25"/>
      <c r="G99" s="8"/>
      <c r="H99" s="27" t="str">
        <f>IF(J99="","",IF(HLOOKUP(J99,#REF!,12,FALSE)="","Name?",HLOOKUP(J99,#REF!,12,FALSE)))</f>
        <v/>
      </c>
      <c r="I99" s="27"/>
      <c r="J99" s="30"/>
      <c r="K99" s="15"/>
      <c r="L99" s="25"/>
      <c r="M99" s="8"/>
      <c r="N99" s="27" t="str">
        <f>IF(P99="","",IF(HLOOKUP(P99,#REF!,12,FALSE)="","Name?",HLOOKUP(P99,#REF!,12,FALSE)))</f>
        <v/>
      </c>
      <c r="O99" s="27"/>
      <c r="P99" s="30"/>
      <c r="Q99" s="15"/>
      <c r="R99" s="25"/>
      <c r="S99" s="19"/>
    </row>
    <row r="100" spans="1:19" x14ac:dyDescent="0.25">
      <c r="A100" s="8"/>
      <c r="B100" s="27" t="str">
        <f>IF(D100="","",IF(HLOOKUP(D100,#REF!,10,FALSE)="","Name?",HLOOKUP(D100,#REF!,10,FALSE)))</f>
        <v/>
      </c>
      <c r="C100" s="27"/>
      <c r="D100" s="30"/>
      <c r="E100" s="15"/>
      <c r="F100" s="25"/>
      <c r="G100" s="8"/>
      <c r="H100" s="27" t="str">
        <f>IF(J100="","",IF(HLOOKUP(J100,#REF!,12,FALSE)="","Name?",HLOOKUP(J100,#REF!,12,FALSE)))</f>
        <v/>
      </c>
      <c r="I100" s="27"/>
      <c r="J100" s="30"/>
      <c r="K100" s="15"/>
      <c r="L100" s="25"/>
      <c r="M100" s="8"/>
      <c r="N100" s="27" t="str">
        <f>IF(P100="","",IF(HLOOKUP(P100,#REF!,12,FALSE)="","Name?",HLOOKUP(P100,#REF!,12,FALSE)))</f>
        <v/>
      </c>
      <c r="O100" s="27"/>
      <c r="P100" s="30"/>
      <c r="Q100" s="15"/>
      <c r="R100" s="25"/>
      <c r="S100" s="19"/>
    </row>
    <row r="101" spans="1:19" x14ac:dyDescent="0.25">
      <c r="A101" s="8"/>
      <c r="B101" s="27" t="str">
        <f>IF(D101="","",IF(HLOOKUP(D101,#REF!,10,FALSE)="","Name?",HLOOKUP(D101,#REF!,10,FALSE)))</f>
        <v/>
      </c>
      <c r="C101" s="27"/>
      <c r="D101" s="9"/>
      <c r="E101" s="15"/>
      <c r="F101" s="25"/>
      <c r="G101" s="8"/>
      <c r="H101" s="27" t="str">
        <f>IF(J101="","",IF(HLOOKUP(J101,#REF!,12,FALSE)="","Name?",HLOOKUP(J101,#REF!,12,FALSE)))</f>
        <v/>
      </c>
      <c r="I101" s="27"/>
      <c r="J101" s="30"/>
      <c r="K101" s="15"/>
      <c r="L101" s="25"/>
      <c r="M101" s="8"/>
      <c r="N101" s="27" t="str">
        <f>IF(P101="","",IF(HLOOKUP(P101,#REF!,12,FALSE)="","Name?",HLOOKUP(P101,#REF!,12,FALSE)))</f>
        <v/>
      </c>
      <c r="O101" s="27"/>
      <c r="P101" s="30"/>
      <c r="Q101" s="15"/>
      <c r="R101" s="25"/>
      <c r="S101" s="19"/>
    </row>
    <row r="102" spans="1:19" x14ac:dyDescent="0.25">
      <c r="A102" s="8"/>
      <c r="B102" s="27" t="str">
        <f>IF(D102="","",IF(HLOOKUP(D102,#REF!,10,FALSE)="","Name?",HLOOKUP(D102,#REF!,10,FALSE)))</f>
        <v/>
      </c>
      <c r="C102" s="27"/>
      <c r="D102" s="9"/>
      <c r="E102" s="15"/>
      <c r="F102" s="25"/>
      <c r="G102" s="8"/>
      <c r="H102" s="27" t="str">
        <f>IF(J102="","",IF(HLOOKUP(J102,#REF!,12,FALSE)="","Name?",HLOOKUP(J102,#REF!,12,FALSE)))</f>
        <v/>
      </c>
      <c r="I102" s="27"/>
      <c r="J102" s="30"/>
      <c r="K102" s="15"/>
      <c r="L102" s="25"/>
      <c r="M102" s="8"/>
      <c r="N102" s="27" t="str">
        <f>IF(P102="","",IF(HLOOKUP(P102,#REF!,12,FALSE)="","Name?",HLOOKUP(P102,#REF!,12,FALSE)))</f>
        <v/>
      </c>
      <c r="O102" s="27"/>
      <c r="P102" s="30"/>
      <c r="Q102" s="15"/>
      <c r="R102" s="25"/>
      <c r="S102" s="19"/>
    </row>
    <row r="103" spans="1:19" x14ac:dyDescent="0.25">
      <c r="A103" s="8"/>
      <c r="B103" s="27" t="str">
        <f>IF(D103="","",IF(HLOOKUP(D103,#REF!,10,FALSE)="","Name?",HLOOKUP(D103,#REF!,10,FALSE)))</f>
        <v/>
      </c>
      <c r="C103" s="27"/>
      <c r="D103" s="9"/>
      <c r="E103" s="15"/>
      <c r="F103" s="25"/>
      <c r="G103" s="8"/>
      <c r="H103" s="27" t="str">
        <f>IF(J103="","",IF(HLOOKUP(J103,#REF!,12,FALSE)="","Name?",HLOOKUP(J103,#REF!,12,FALSE)))</f>
        <v/>
      </c>
      <c r="I103" s="27"/>
      <c r="J103" s="30"/>
      <c r="K103" s="15"/>
      <c r="L103" s="25"/>
      <c r="M103" s="8"/>
      <c r="N103" s="27" t="str">
        <f>IF(P103="","",IF(HLOOKUP(P103,#REF!,12,FALSE)="","Name?",HLOOKUP(P103,#REF!,12,FALSE)))</f>
        <v/>
      </c>
      <c r="O103" s="27"/>
      <c r="P103" s="30"/>
      <c r="Q103" s="15"/>
      <c r="R103" s="25"/>
      <c r="S103" s="19"/>
    </row>
    <row r="104" spans="1:19" x14ac:dyDescent="0.25">
      <c r="A104" s="8"/>
      <c r="B104" s="27" t="str">
        <f>IF(D104="","",IF(HLOOKUP(D104,#REF!,10,FALSE)="","Name?",HLOOKUP(D104,#REF!,10,FALSE)))</f>
        <v/>
      </c>
      <c r="C104" s="27"/>
      <c r="D104" s="9"/>
      <c r="E104" s="15"/>
      <c r="F104" s="25"/>
      <c r="G104" s="8"/>
      <c r="H104" s="27" t="str">
        <f>IF(J104="","",IF(HLOOKUP(J104,#REF!,12,FALSE)="","Name?",HLOOKUP(J104,#REF!,12,FALSE)))</f>
        <v/>
      </c>
      <c r="I104" s="27"/>
      <c r="J104" s="30"/>
      <c r="K104" s="15"/>
      <c r="L104" s="25"/>
      <c r="M104" s="8"/>
      <c r="N104" s="27" t="str">
        <f>IF(P104="","",IF(HLOOKUP(P104,#REF!,12,FALSE)="","Name?",HLOOKUP(P104,#REF!,12,FALSE)))</f>
        <v/>
      </c>
      <c r="O104" s="27"/>
      <c r="P104" s="30"/>
      <c r="Q104" s="15"/>
      <c r="R104" s="25"/>
      <c r="S104" s="19"/>
    </row>
    <row r="105" spans="1:19" ht="13.8" thickBot="1" x14ac:dyDescent="0.3">
      <c r="A105" s="10"/>
      <c r="B105" s="28"/>
      <c r="C105" s="28"/>
      <c r="D105" s="11"/>
      <c r="E105" s="16"/>
      <c r="F105" s="26"/>
      <c r="G105" s="10"/>
      <c r="H105" s="28"/>
      <c r="I105" s="28"/>
      <c r="J105" s="51"/>
      <c r="K105" s="16"/>
      <c r="L105" s="26"/>
      <c r="M105" s="10"/>
      <c r="N105" s="28"/>
      <c r="O105" s="28"/>
      <c r="P105" s="51"/>
      <c r="Q105" s="16"/>
      <c r="R105" s="26"/>
    </row>
    <row r="110" spans="1:19" x14ac:dyDescent="0.25">
      <c r="A110" s="1" t="str">
        <f>A74</f>
        <v>Senior Boys</v>
      </c>
    </row>
    <row r="111" spans="1:19" ht="13.8" thickBot="1" x14ac:dyDescent="0.3">
      <c r="B111" s="4" t="s">
        <v>12</v>
      </c>
      <c r="C111" s="4"/>
      <c r="H111" s="4" t="s">
        <v>13</v>
      </c>
      <c r="I111" s="4"/>
      <c r="N111" s="4" t="s">
        <v>14</v>
      </c>
      <c r="O111" s="4"/>
      <c r="S111" s="21"/>
    </row>
    <row r="112" spans="1:19" x14ac:dyDescent="0.25">
      <c r="A112" s="5"/>
      <c r="B112" s="6" t="s">
        <v>0</v>
      </c>
      <c r="C112" s="6"/>
      <c r="D112" s="65" t="s">
        <v>516</v>
      </c>
      <c r="E112" s="29" t="s">
        <v>1</v>
      </c>
      <c r="F112" s="7"/>
      <c r="G112" s="5"/>
      <c r="H112" s="6" t="s">
        <v>0</v>
      </c>
      <c r="I112" s="6"/>
      <c r="J112" s="65" t="s">
        <v>516</v>
      </c>
      <c r="K112" s="29" t="s">
        <v>1</v>
      </c>
      <c r="L112" s="7"/>
      <c r="M112" s="5"/>
      <c r="N112" s="6" t="s">
        <v>0</v>
      </c>
      <c r="O112" s="6"/>
      <c r="P112" s="65" t="s">
        <v>516</v>
      </c>
      <c r="Q112" s="29" t="s">
        <v>1</v>
      </c>
      <c r="R112" s="7"/>
      <c r="S112" s="19"/>
    </row>
    <row r="113" spans="1:19" x14ac:dyDescent="0.25">
      <c r="A113" s="8"/>
      <c r="B113" s="27" t="str">
        <f>VLOOKUP(D113,Numbers!$A$1:E449,2,TRUE)</f>
        <v>Bill Steel</v>
      </c>
      <c r="C113" s="27" t="str">
        <f>VLOOKUP(D113,Numbers!$D$1:E449,2,TRUE)</f>
        <v>SB</v>
      </c>
      <c r="D113" s="61">
        <v>35</v>
      </c>
      <c r="E113" s="15">
        <v>45.04</v>
      </c>
      <c r="F113" s="25">
        <v>1</v>
      </c>
      <c r="G113" s="8"/>
      <c r="H113" s="27" t="str">
        <f>VLOOKUP(J113,Numbers!$A$1:K449,2,TRUE)</f>
        <v>Bill Steel</v>
      </c>
      <c r="I113" s="27" t="str">
        <f>VLOOKUP(J113,Numbers!$D$1:K449,2,TRUE)</f>
        <v>SB</v>
      </c>
      <c r="J113" s="61">
        <v>35</v>
      </c>
      <c r="K113" s="15">
        <v>13.38</v>
      </c>
      <c r="L113" s="25">
        <v>1</v>
      </c>
      <c r="M113" s="8"/>
      <c r="N113" s="27" t="str">
        <f>VLOOKUP(P113,Numbers!$A$1:Q449,2,TRUE)</f>
        <v>Cameron Scott-Allan</v>
      </c>
      <c r="O113" s="27" t="str">
        <f>VLOOKUP(P113,Numbers!$D$1:Q449,2,TRUE)</f>
        <v>SB</v>
      </c>
      <c r="P113" s="61">
        <v>42</v>
      </c>
      <c r="Q113" s="64" t="s">
        <v>480</v>
      </c>
      <c r="R113" s="25"/>
      <c r="S113" s="19"/>
    </row>
    <row r="114" spans="1:19" x14ac:dyDescent="0.25">
      <c r="A114" s="8"/>
      <c r="B114" s="27"/>
      <c r="C114" s="27"/>
      <c r="D114" s="30"/>
      <c r="E114" s="15"/>
      <c r="F114" s="25"/>
      <c r="G114" s="8"/>
      <c r="H114" s="27" t="str">
        <f>VLOOKUP(J114,Numbers!$A$1:K450,2,TRUE)</f>
        <v>Cameron Scott-Allan</v>
      </c>
      <c r="I114" s="27" t="str">
        <f>VLOOKUP(J114,Numbers!$D$1:K450,2,TRUE)</f>
        <v>SB</v>
      </c>
      <c r="J114" s="30">
        <v>42</v>
      </c>
      <c r="K114" s="15">
        <v>12.69</v>
      </c>
      <c r="L114" s="25">
        <v>2</v>
      </c>
      <c r="M114" s="8"/>
      <c r="N114" s="27"/>
      <c r="O114" s="27"/>
      <c r="P114" s="61"/>
      <c r="Q114" s="15"/>
      <c r="R114" s="25"/>
      <c r="S114" s="19"/>
    </row>
    <row r="115" spans="1:19" x14ac:dyDescent="0.25">
      <c r="A115" s="8"/>
      <c r="B115" s="27"/>
      <c r="C115" s="27"/>
      <c r="D115" s="30"/>
      <c r="E115" s="15"/>
      <c r="F115" s="25"/>
      <c r="G115" s="8"/>
      <c r="H115" s="27"/>
      <c r="I115" s="27"/>
      <c r="J115" s="30"/>
      <c r="K115" s="15"/>
      <c r="L115" s="25"/>
      <c r="M115" s="8"/>
      <c r="N115" s="27"/>
      <c r="O115" s="27"/>
      <c r="P115" s="30"/>
      <c r="Q115" s="15"/>
      <c r="R115" s="25"/>
      <c r="S115" s="19"/>
    </row>
    <row r="116" spans="1:19" x14ac:dyDescent="0.25">
      <c r="A116" s="8"/>
      <c r="B116" s="27"/>
      <c r="C116" s="27"/>
      <c r="D116" s="30"/>
      <c r="E116" s="15"/>
      <c r="F116" s="25"/>
      <c r="G116" s="8"/>
      <c r="H116" s="27"/>
      <c r="I116" s="27"/>
      <c r="J116" s="30"/>
      <c r="K116" s="15"/>
      <c r="L116" s="25"/>
      <c r="M116" s="8"/>
      <c r="N116" s="27"/>
      <c r="O116" s="27"/>
      <c r="P116" s="30"/>
      <c r="Q116" s="15"/>
      <c r="R116" s="25"/>
      <c r="S116" s="19"/>
    </row>
    <row r="117" spans="1:19" x14ac:dyDescent="0.25">
      <c r="A117" s="8"/>
      <c r="B117" s="27"/>
      <c r="C117" s="27"/>
      <c r="D117" s="61"/>
      <c r="E117" s="15"/>
      <c r="F117" s="25"/>
      <c r="G117" s="8"/>
      <c r="H117" s="27"/>
      <c r="I117" s="27"/>
      <c r="J117" s="30"/>
      <c r="K117" s="3"/>
      <c r="L117" s="25"/>
      <c r="M117" s="8"/>
      <c r="N117" s="27"/>
      <c r="O117" s="27"/>
      <c r="P117" s="30"/>
      <c r="Q117" s="15"/>
      <c r="R117" s="25"/>
      <c r="S117" s="19"/>
    </row>
    <row r="118" spans="1:19" x14ac:dyDescent="0.25">
      <c r="A118" s="8"/>
      <c r="B118" s="27"/>
      <c r="C118" s="27"/>
      <c r="D118" s="30"/>
      <c r="E118" s="15"/>
      <c r="F118" s="25"/>
      <c r="G118" s="8"/>
      <c r="H118" s="27"/>
      <c r="I118" s="27"/>
      <c r="J118" s="30"/>
      <c r="K118" s="15"/>
      <c r="L118" s="25"/>
      <c r="M118" s="8"/>
      <c r="N118" s="27"/>
      <c r="O118" s="27"/>
      <c r="P118" s="30"/>
      <c r="Q118" s="15"/>
      <c r="R118" s="25"/>
      <c r="S118" s="19"/>
    </row>
    <row r="119" spans="1:19" x14ac:dyDescent="0.25">
      <c r="A119" s="8"/>
      <c r="B119" s="27" t="str">
        <f>IF(D119="","",IF(HLOOKUP(D119,#REF!,14,FALSE)="","Name?",HLOOKUP(D119,#REF!,14,FALSE)))</f>
        <v/>
      </c>
      <c r="C119" s="27"/>
      <c r="D119" s="30"/>
      <c r="E119" s="15"/>
      <c r="F119" s="25"/>
      <c r="G119" s="8"/>
      <c r="H119" s="27"/>
      <c r="I119" s="27"/>
      <c r="J119" s="30"/>
      <c r="K119" s="15"/>
      <c r="L119" s="25"/>
      <c r="M119" s="8"/>
      <c r="N119" s="27"/>
      <c r="O119" s="27"/>
      <c r="P119" s="30"/>
      <c r="Q119" s="15"/>
      <c r="R119" s="25"/>
      <c r="S119" s="19"/>
    </row>
    <row r="120" spans="1:19" x14ac:dyDescent="0.25">
      <c r="A120" s="8"/>
      <c r="B120" s="27" t="str">
        <f>IF(D120="","",IF(HLOOKUP(D120,#REF!,14,FALSE)="","Name?",HLOOKUP(D120,#REF!,14,FALSE)))</f>
        <v/>
      </c>
      <c r="C120" s="27"/>
      <c r="D120" s="30"/>
      <c r="E120" s="15"/>
      <c r="F120" s="25"/>
      <c r="G120" s="8"/>
      <c r="H120" s="27"/>
      <c r="I120" s="27"/>
      <c r="J120" s="30"/>
      <c r="K120" s="15"/>
      <c r="L120" s="25"/>
      <c r="M120" s="8"/>
      <c r="N120" s="27"/>
      <c r="O120" s="27"/>
      <c r="P120" s="30"/>
      <c r="Q120" s="15"/>
      <c r="R120" s="25"/>
      <c r="S120" s="19"/>
    </row>
    <row r="121" spans="1:19" x14ac:dyDescent="0.25">
      <c r="A121" s="8"/>
      <c r="B121" s="27" t="str">
        <f>IF(D121="","",IF(HLOOKUP(D121,#REF!,14,FALSE)="","Name?",HLOOKUP(D121,#REF!,14,FALSE)))</f>
        <v/>
      </c>
      <c r="C121" s="27"/>
      <c r="D121" s="30"/>
      <c r="E121" s="15"/>
      <c r="F121" s="25"/>
      <c r="G121" s="8"/>
      <c r="H121" s="27"/>
      <c r="I121" s="27"/>
      <c r="J121" s="30"/>
      <c r="K121" s="15"/>
      <c r="L121" s="25"/>
      <c r="M121" s="8"/>
      <c r="N121" s="27"/>
      <c r="O121" s="27"/>
      <c r="P121" s="30"/>
      <c r="Q121" s="64"/>
      <c r="R121" s="25"/>
      <c r="S121" s="19"/>
    </row>
    <row r="122" spans="1:19" x14ac:dyDescent="0.25">
      <c r="A122" s="8"/>
      <c r="B122" s="27" t="str">
        <f>IF(D122="","",IF(HLOOKUP(D122,#REF!,14,FALSE)="","Name?",HLOOKUP(D122,#REF!,14,FALSE)))</f>
        <v/>
      </c>
      <c r="C122" s="27"/>
      <c r="D122" s="30"/>
      <c r="E122" s="15"/>
      <c r="F122" s="25"/>
      <c r="G122" s="8"/>
      <c r="H122" s="27" t="str">
        <f>IF(J122="","",IF(HLOOKUP(J122,#REF!,16,FALSE)="","Name?",HLOOKUP(J122,#REF!,16,FALSE)))</f>
        <v/>
      </c>
      <c r="I122" s="27"/>
      <c r="J122" s="30"/>
      <c r="K122" s="15"/>
      <c r="L122" s="25"/>
      <c r="M122" s="8"/>
      <c r="N122" s="27"/>
      <c r="O122" s="27"/>
      <c r="P122" s="30"/>
      <c r="Q122" s="15"/>
      <c r="R122" s="25"/>
      <c r="S122" s="19"/>
    </row>
    <row r="123" spans="1:19" x14ac:dyDescent="0.25">
      <c r="A123" s="8"/>
      <c r="B123" s="27" t="str">
        <f>IF(D123="","",IF(HLOOKUP(D123,#REF!,14,FALSE)="","Name?",HLOOKUP(D123,#REF!,14,FALSE)))</f>
        <v/>
      </c>
      <c r="C123" s="27"/>
      <c r="D123" s="30"/>
      <c r="E123" s="15"/>
      <c r="F123" s="25"/>
      <c r="G123" s="8"/>
      <c r="H123" s="27" t="str">
        <f>IF(J123="","",IF(HLOOKUP(J123,#REF!,16,FALSE)="","Name?",HLOOKUP(J123,#REF!,16,FALSE)))</f>
        <v/>
      </c>
      <c r="I123" s="27"/>
      <c r="J123" s="30"/>
      <c r="K123" s="15"/>
      <c r="L123" s="25"/>
      <c r="M123" s="8"/>
      <c r="N123" s="27" t="str">
        <f>IF(P123="","",IF(HLOOKUP(P123,#REF!,18,FALSE)="","Name?",HLOOKUP(P123,#REF!,18,FALSE)))</f>
        <v/>
      </c>
      <c r="O123" s="27"/>
      <c r="P123" s="30"/>
      <c r="Q123" s="15"/>
      <c r="R123" s="25"/>
      <c r="S123" s="19"/>
    </row>
    <row r="124" spans="1:19" x14ac:dyDescent="0.25">
      <c r="A124" s="8"/>
      <c r="B124" s="27" t="str">
        <f>IF(D124="","",IF(HLOOKUP(D124,#REF!,14,FALSE)="","Name?",HLOOKUP(D124,#REF!,14,FALSE)))</f>
        <v/>
      </c>
      <c r="C124" s="27"/>
      <c r="D124" s="30"/>
      <c r="E124" s="15"/>
      <c r="F124" s="25"/>
      <c r="G124" s="8"/>
      <c r="H124" s="27" t="str">
        <f>IF(J124="","",IF(HLOOKUP(J124,#REF!,16,FALSE)="","Name?",HLOOKUP(J124,#REF!,16,FALSE)))</f>
        <v/>
      </c>
      <c r="I124" s="27"/>
      <c r="J124" s="30"/>
      <c r="K124" s="15"/>
      <c r="L124" s="25"/>
      <c r="M124" s="8"/>
      <c r="N124" s="27" t="str">
        <f>IF(P124="","",IF(HLOOKUP(P124,#REF!,18,FALSE)="","Name?",HLOOKUP(P124,#REF!,18,FALSE)))</f>
        <v/>
      </c>
      <c r="O124" s="27"/>
      <c r="P124" s="30"/>
      <c r="Q124" s="15"/>
      <c r="R124" s="25"/>
      <c r="S124" s="19"/>
    </row>
    <row r="125" spans="1:19" x14ac:dyDescent="0.25">
      <c r="A125" s="8"/>
      <c r="B125" s="27" t="str">
        <f>IF(D125="","",IF(HLOOKUP(D125,#REF!,14,FALSE)="","Name?",HLOOKUP(D125,#REF!,14,FALSE)))</f>
        <v/>
      </c>
      <c r="C125" s="27"/>
      <c r="D125" s="30"/>
      <c r="E125" s="15"/>
      <c r="F125" s="25"/>
      <c r="G125" s="8"/>
      <c r="H125" s="27" t="str">
        <f>IF(J125="","",IF(HLOOKUP(J125,#REF!,16,FALSE)="","Name?",HLOOKUP(J125,#REF!,16,FALSE)))</f>
        <v/>
      </c>
      <c r="I125" s="27"/>
      <c r="J125" s="30"/>
      <c r="K125" s="15"/>
      <c r="L125" s="25"/>
      <c r="M125" s="8"/>
      <c r="N125" s="27" t="str">
        <f>IF(P125="","",IF(HLOOKUP(P125,#REF!,18,FALSE)="","Name?",HLOOKUP(P125,#REF!,18,FALSE)))</f>
        <v/>
      </c>
      <c r="O125" s="27"/>
      <c r="P125" s="30"/>
      <c r="Q125" s="15"/>
      <c r="R125" s="25"/>
      <c r="S125" s="19"/>
    </row>
    <row r="126" spans="1:19" x14ac:dyDescent="0.25">
      <c r="A126" s="8"/>
      <c r="B126" s="27" t="str">
        <f>IF(D126="","",IF(HLOOKUP(D126,#REF!,14,FALSE)="","Name?",HLOOKUP(D126,#REF!,14,FALSE)))</f>
        <v/>
      </c>
      <c r="C126" s="27"/>
      <c r="D126" s="30"/>
      <c r="E126" s="15"/>
      <c r="F126" s="25"/>
      <c r="G126" s="8"/>
      <c r="H126" s="27" t="str">
        <f>IF(J126="","",IF(HLOOKUP(J126,#REF!,16,FALSE)="","Name?",HLOOKUP(J126,#REF!,16,FALSE)))</f>
        <v/>
      </c>
      <c r="I126" s="27"/>
      <c r="J126" s="30"/>
      <c r="K126" s="15"/>
      <c r="L126" s="25"/>
      <c r="M126" s="8"/>
      <c r="N126" s="27" t="str">
        <f>IF(P126="","",IF(HLOOKUP(P126,#REF!,18,FALSE)="","Name?",HLOOKUP(P126,#REF!,18,FALSE)))</f>
        <v/>
      </c>
      <c r="O126" s="27"/>
      <c r="P126" s="30"/>
      <c r="Q126" s="15"/>
      <c r="R126" s="25"/>
      <c r="S126" s="19"/>
    </row>
    <row r="127" spans="1:19" x14ac:dyDescent="0.25">
      <c r="A127" s="8"/>
      <c r="B127" s="27" t="str">
        <f>IF(D127="","",IF(HLOOKUP(D127,#REF!,14,FALSE)="","Name?",HLOOKUP(D127,#REF!,14,FALSE)))</f>
        <v/>
      </c>
      <c r="C127" s="27"/>
      <c r="D127" s="30"/>
      <c r="E127" s="15"/>
      <c r="F127" s="25"/>
      <c r="G127" s="8"/>
      <c r="H127" s="27" t="str">
        <f>IF(J127="","",IF(HLOOKUP(J127,#REF!,16,FALSE)="","Name?",HLOOKUP(J127,#REF!,16,FALSE)))</f>
        <v/>
      </c>
      <c r="I127" s="27"/>
      <c r="J127" s="30"/>
      <c r="K127" s="15"/>
      <c r="L127" s="25"/>
      <c r="M127" s="8"/>
      <c r="N127" s="27" t="str">
        <f>IF(P127="","",IF(HLOOKUP(P127,#REF!,18,FALSE)="","Name?",HLOOKUP(P127,#REF!,18,FALSE)))</f>
        <v/>
      </c>
      <c r="O127" s="27"/>
      <c r="P127" s="30"/>
      <c r="Q127" s="15"/>
      <c r="R127" s="25"/>
      <c r="S127" s="19"/>
    </row>
    <row r="128" spans="1:19" x14ac:dyDescent="0.25">
      <c r="A128" s="8"/>
      <c r="B128" s="27" t="str">
        <f>IF(D128="","",IF(HLOOKUP(D128,#REF!,14,FALSE)="","Name?",HLOOKUP(D128,#REF!,14,FALSE)))</f>
        <v/>
      </c>
      <c r="C128" s="27"/>
      <c r="D128" s="30"/>
      <c r="E128" s="15"/>
      <c r="F128" s="25"/>
      <c r="G128" s="8"/>
      <c r="H128" s="27" t="str">
        <f>IF(J128="","",IF(HLOOKUP(J128,#REF!,16,FALSE)="","Name?",HLOOKUP(J128,#REF!,16,FALSE)))</f>
        <v/>
      </c>
      <c r="I128" s="27"/>
      <c r="J128" s="30"/>
      <c r="K128" s="15"/>
      <c r="L128" s="25"/>
      <c r="M128" s="8"/>
      <c r="N128" s="27" t="str">
        <f>IF(P128="","",IF(HLOOKUP(P128,#REF!,18,FALSE)="","Name?",HLOOKUP(P128,#REF!,18,FALSE)))</f>
        <v/>
      </c>
      <c r="O128" s="27"/>
      <c r="P128" s="30"/>
      <c r="Q128" s="15"/>
      <c r="R128" s="25"/>
      <c r="S128" s="19"/>
    </row>
    <row r="129" spans="1:19" x14ac:dyDescent="0.25">
      <c r="A129" s="8"/>
      <c r="B129" s="27" t="str">
        <f>IF(D129="","",IF(HLOOKUP(D129,#REF!,14,FALSE)="","Name?",HLOOKUP(D129,#REF!,14,FALSE)))</f>
        <v/>
      </c>
      <c r="C129" s="27"/>
      <c r="D129" s="30"/>
      <c r="E129" s="15"/>
      <c r="F129" s="25"/>
      <c r="G129" s="8"/>
      <c r="H129" s="27" t="str">
        <f>IF(J129="","",IF(HLOOKUP(J129,#REF!,16,FALSE)="","Name?",HLOOKUP(J129,#REF!,16,FALSE)))</f>
        <v/>
      </c>
      <c r="I129" s="27"/>
      <c r="J129" s="30"/>
      <c r="K129" s="15"/>
      <c r="L129" s="25"/>
      <c r="M129" s="8"/>
      <c r="N129" s="27" t="str">
        <f>IF(P129="","",IF(HLOOKUP(P129,#REF!,18,FALSE)="","Name?",HLOOKUP(P129,#REF!,18,FALSE)))</f>
        <v/>
      </c>
      <c r="O129" s="27"/>
      <c r="P129" s="30"/>
      <c r="Q129" s="15"/>
      <c r="R129" s="25"/>
      <c r="S129" s="19"/>
    </row>
    <row r="130" spans="1:19" x14ac:dyDescent="0.25">
      <c r="A130" s="8"/>
      <c r="B130" s="27" t="str">
        <f>IF(D130="","",IF(HLOOKUP(D130,#REF!,14,FALSE)="","Name?",HLOOKUP(D130,#REF!,14,FALSE)))</f>
        <v/>
      </c>
      <c r="C130" s="27"/>
      <c r="D130" s="30"/>
      <c r="E130" s="15"/>
      <c r="F130" s="25"/>
      <c r="G130" s="8"/>
      <c r="H130" s="27" t="str">
        <f>IF(J130="","",IF(HLOOKUP(J130,#REF!,16,FALSE)="","Name?",HLOOKUP(J130,#REF!,16,FALSE)))</f>
        <v/>
      </c>
      <c r="I130" s="27"/>
      <c r="J130" s="30"/>
      <c r="K130" s="15"/>
      <c r="L130" s="25"/>
      <c r="M130" s="8"/>
      <c r="N130" s="27" t="str">
        <f>IF(P130="","",IF(HLOOKUP(P130,#REF!,18,FALSE)="","Name?",HLOOKUP(P130,#REF!,18,FALSE)))</f>
        <v/>
      </c>
      <c r="O130" s="27"/>
      <c r="P130" s="30"/>
      <c r="Q130" s="15"/>
      <c r="R130" s="25"/>
      <c r="S130" s="19"/>
    </row>
    <row r="131" spans="1:19" x14ac:dyDescent="0.25">
      <c r="A131" s="8"/>
      <c r="B131" s="27" t="str">
        <f>IF(D131="","",IF(HLOOKUP(D131,#REF!,14,FALSE)="","Name?",HLOOKUP(D131,#REF!,14,FALSE)))</f>
        <v/>
      </c>
      <c r="C131" s="27"/>
      <c r="D131" s="30"/>
      <c r="E131" s="15"/>
      <c r="F131" s="25"/>
      <c r="G131" s="8"/>
      <c r="H131" s="27" t="str">
        <f>IF(J131="","",IF(HLOOKUP(J131,#REF!,16,FALSE)="","Name?",HLOOKUP(J131,#REF!,16,FALSE)))</f>
        <v/>
      </c>
      <c r="I131" s="27"/>
      <c r="J131" s="30"/>
      <c r="K131" s="15"/>
      <c r="L131" s="25"/>
      <c r="M131" s="8"/>
      <c r="N131" s="27" t="str">
        <f>IF(P131="","",IF(HLOOKUP(P131,#REF!,18,FALSE)="","Name?",HLOOKUP(P131,#REF!,18,FALSE)))</f>
        <v/>
      </c>
      <c r="O131" s="27"/>
      <c r="P131" s="30"/>
      <c r="Q131" s="15"/>
      <c r="R131" s="25"/>
      <c r="S131" s="19"/>
    </row>
    <row r="132" spans="1:19" x14ac:dyDescent="0.25">
      <c r="A132" s="8"/>
      <c r="B132" s="27" t="str">
        <f>IF(D132="","",IF(HLOOKUP(D132,#REF!,14,FALSE)="","Name?",HLOOKUP(D132,#REF!,14,FALSE)))</f>
        <v/>
      </c>
      <c r="C132" s="27"/>
      <c r="D132" s="30"/>
      <c r="E132" s="15"/>
      <c r="F132" s="25"/>
      <c r="G132" s="8"/>
      <c r="H132" s="27" t="str">
        <f>IF(J132="","",IF(HLOOKUP(J132,#REF!,16,FALSE)="","Name?",HLOOKUP(J132,#REF!,16,FALSE)))</f>
        <v/>
      </c>
      <c r="I132" s="27"/>
      <c r="J132" s="30"/>
      <c r="K132" s="15"/>
      <c r="L132" s="25"/>
      <c r="M132" s="8"/>
      <c r="N132" s="27" t="str">
        <f>IF(P132="","",IF(HLOOKUP(P132,#REF!,18,FALSE)="","Name?",HLOOKUP(P132,#REF!,18,FALSE)))</f>
        <v/>
      </c>
      <c r="O132" s="27"/>
      <c r="P132" s="30"/>
      <c r="Q132" s="15"/>
      <c r="R132" s="25"/>
      <c r="S132" s="19"/>
    </row>
    <row r="133" spans="1:19" x14ac:dyDescent="0.25">
      <c r="A133" s="8"/>
      <c r="B133" s="27" t="str">
        <f>IF(D133="","",IF(HLOOKUP(D133,#REF!,14,FALSE)="","Name?",HLOOKUP(D133,#REF!,14,FALSE)))</f>
        <v/>
      </c>
      <c r="C133" s="27"/>
      <c r="D133" s="30"/>
      <c r="E133" s="15"/>
      <c r="F133" s="25"/>
      <c r="G133" s="8"/>
      <c r="H133" s="27" t="str">
        <f>IF(J133="","",IF(HLOOKUP(J133,#REF!,16,FALSE)="","Name?",HLOOKUP(J133,#REF!,16,FALSE)))</f>
        <v/>
      </c>
      <c r="I133" s="27"/>
      <c r="J133" s="30"/>
      <c r="K133" s="15"/>
      <c r="L133" s="25"/>
      <c r="M133" s="8"/>
      <c r="N133" s="27" t="str">
        <f>IF(P133="","",IF(HLOOKUP(P133,#REF!,18,FALSE)="","Name?",HLOOKUP(P133,#REF!,18,FALSE)))</f>
        <v/>
      </c>
      <c r="O133" s="27"/>
      <c r="P133" s="30"/>
      <c r="Q133" s="15"/>
      <c r="R133" s="25"/>
      <c r="S133" s="19"/>
    </row>
    <row r="134" spans="1:19" x14ac:dyDescent="0.25">
      <c r="A134" s="8"/>
      <c r="B134" s="27" t="str">
        <f>IF(D134="","",IF(HLOOKUP(D134,#REF!,14,FALSE)="","Name?",HLOOKUP(D134,#REF!,14,FALSE)))</f>
        <v/>
      </c>
      <c r="C134" s="27"/>
      <c r="D134" s="30"/>
      <c r="E134" s="15"/>
      <c r="F134" s="25"/>
      <c r="G134" s="8"/>
      <c r="H134" s="27" t="str">
        <f>IF(J134="","",IF(HLOOKUP(J134,#REF!,16,FALSE)="","Name?",HLOOKUP(J134,#REF!,16,FALSE)))</f>
        <v/>
      </c>
      <c r="I134" s="27"/>
      <c r="J134" s="30"/>
      <c r="K134" s="15"/>
      <c r="L134" s="25"/>
      <c r="M134" s="8"/>
      <c r="N134" s="27" t="str">
        <f>IF(P134="","",IF(HLOOKUP(P134,#REF!,18,FALSE)="","Name?",HLOOKUP(P134,#REF!,18,FALSE)))</f>
        <v/>
      </c>
      <c r="O134" s="27"/>
      <c r="P134" s="30"/>
      <c r="Q134" s="15"/>
      <c r="R134" s="25"/>
      <c r="S134" s="19"/>
    </row>
    <row r="135" spans="1:19" x14ac:dyDescent="0.25">
      <c r="A135" s="8"/>
      <c r="B135" s="27" t="str">
        <f>IF(D135="","",IF(HLOOKUP(D135,#REF!,14,FALSE)="","Name?",HLOOKUP(D135,#REF!,14,FALSE)))</f>
        <v/>
      </c>
      <c r="C135" s="27"/>
      <c r="D135" s="30"/>
      <c r="E135" s="15"/>
      <c r="F135" s="25"/>
      <c r="G135" s="8"/>
      <c r="H135" s="27" t="str">
        <f>IF(J135="","",IF(HLOOKUP(J135,#REF!,16,FALSE)="","Name?",HLOOKUP(J135,#REF!,16,FALSE)))</f>
        <v/>
      </c>
      <c r="I135" s="27"/>
      <c r="J135" s="30"/>
      <c r="K135" s="15"/>
      <c r="L135" s="25"/>
      <c r="M135" s="8"/>
      <c r="N135" s="27" t="str">
        <f>IF(P135="","",IF(HLOOKUP(P135,#REF!,18,FALSE)="","Name?",HLOOKUP(P135,#REF!,18,FALSE)))</f>
        <v/>
      </c>
      <c r="O135" s="27"/>
      <c r="P135" s="30"/>
      <c r="Q135" s="15"/>
      <c r="R135" s="25"/>
      <c r="S135" s="19"/>
    </row>
    <row r="136" spans="1:19" x14ac:dyDescent="0.25">
      <c r="A136" s="8"/>
      <c r="B136" s="27" t="str">
        <f>IF(D136="","",IF(HLOOKUP(D136,#REF!,14,FALSE)="","Name?",HLOOKUP(D136,#REF!,14,FALSE)))</f>
        <v/>
      </c>
      <c r="C136" s="27"/>
      <c r="D136" s="30"/>
      <c r="E136" s="15"/>
      <c r="F136" s="25"/>
      <c r="G136" s="8"/>
      <c r="H136" s="27" t="str">
        <f>IF(J136="","",IF(HLOOKUP(J136,#REF!,16,FALSE)="","Name?",HLOOKUP(J136,#REF!,16,FALSE)))</f>
        <v/>
      </c>
      <c r="I136" s="27"/>
      <c r="J136" s="30"/>
      <c r="K136" s="15"/>
      <c r="L136" s="25"/>
      <c r="M136" s="8"/>
      <c r="N136" s="27" t="str">
        <f>IF(P136="","",IF(HLOOKUP(P136,#REF!,18,FALSE)="","Name?",HLOOKUP(P136,#REF!,18,FALSE)))</f>
        <v/>
      </c>
      <c r="O136" s="27"/>
      <c r="P136" s="30"/>
      <c r="Q136" s="15"/>
      <c r="R136" s="25"/>
      <c r="S136" s="19"/>
    </row>
    <row r="137" spans="1:19" x14ac:dyDescent="0.25">
      <c r="A137" s="8"/>
      <c r="B137" s="27" t="str">
        <f>IF(D137="","",IF(HLOOKUP(D137,#REF!,14,FALSE)="","Name?",HLOOKUP(D137,#REF!,14,FALSE)))</f>
        <v/>
      </c>
      <c r="C137" s="27"/>
      <c r="D137" s="30"/>
      <c r="E137" s="15"/>
      <c r="F137" s="25"/>
      <c r="G137" s="8"/>
      <c r="H137" s="27" t="str">
        <f>IF(J137="","",IF(HLOOKUP(J137,#REF!,16,FALSE)="","Name?",HLOOKUP(J137,#REF!,16,FALSE)))</f>
        <v/>
      </c>
      <c r="I137" s="27"/>
      <c r="J137" s="30"/>
      <c r="K137" s="15"/>
      <c r="L137" s="25"/>
      <c r="M137" s="8"/>
      <c r="N137" s="27" t="str">
        <f>IF(P137="","",IF(HLOOKUP(P137,#REF!,18,FALSE)="","Name?",HLOOKUP(P137,#REF!,18,FALSE)))</f>
        <v/>
      </c>
      <c r="O137" s="27"/>
      <c r="P137" s="30"/>
      <c r="Q137" s="15"/>
      <c r="R137" s="25"/>
      <c r="S137" s="19"/>
    </row>
    <row r="138" spans="1:19" x14ac:dyDescent="0.25">
      <c r="A138" s="8"/>
      <c r="B138" s="27" t="str">
        <f>IF(D138="","",IF(HLOOKUP(D138,#REF!,14,FALSE)="","Name?",HLOOKUP(D138,#REF!,14,FALSE)))</f>
        <v/>
      </c>
      <c r="C138" s="27"/>
      <c r="D138" s="30"/>
      <c r="E138" s="15"/>
      <c r="F138" s="25"/>
      <c r="G138" s="8"/>
      <c r="H138" s="27" t="str">
        <f>IF(J138="","",IF(HLOOKUP(J138,#REF!,16,FALSE)="","Name?",HLOOKUP(J138,#REF!,16,FALSE)))</f>
        <v/>
      </c>
      <c r="I138" s="27"/>
      <c r="J138" s="30"/>
      <c r="K138" s="15"/>
      <c r="L138" s="25"/>
      <c r="M138" s="8"/>
      <c r="N138" s="27" t="str">
        <f>IF(P138="","",IF(HLOOKUP(P138,#REF!,18,FALSE)="","Name?",HLOOKUP(P138,#REF!,18,FALSE)))</f>
        <v/>
      </c>
      <c r="O138" s="27"/>
      <c r="P138" s="30"/>
      <c r="Q138" s="15"/>
      <c r="R138" s="25"/>
      <c r="S138" s="19"/>
    </row>
    <row r="139" spans="1:19" x14ac:dyDescent="0.25">
      <c r="A139" s="8"/>
      <c r="B139" s="27" t="str">
        <f>IF(D139="","",IF(HLOOKUP(D139,#REF!,14,FALSE)="","Name?",HLOOKUP(D139,#REF!,14,FALSE)))</f>
        <v/>
      </c>
      <c r="C139" s="27"/>
      <c r="D139" s="30"/>
      <c r="E139" s="15"/>
      <c r="F139" s="25"/>
      <c r="G139" s="8"/>
      <c r="H139" s="27" t="str">
        <f>IF(J139="","",IF(HLOOKUP(J139,#REF!,16,FALSE)="","Name?",HLOOKUP(J139,#REF!,16,FALSE)))</f>
        <v/>
      </c>
      <c r="I139" s="27"/>
      <c r="J139" s="30"/>
      <c r="K139" s="15"/>
      <c r="L139" s="25"/>
      <c r="M139" s="8"/>
      <c r="N139" s="27" t="str">
        <f>IF(P139="","",IF(HLOOKUP(P139,#REF!,18,FALSE)="","Name?",HLOOKUP(P139,#REF!,18,FALSE)))</f>
        <v/>
      </c>
      <c r="O139" s="27"/>
      <c r="P139" s="30"/>
      <c r="Q139" s="15"/>
      <c r="R139" s="25"/>
      <c r="S139" s="19"/>
    </row>
    <row r="140" spans="1:19" x14ac:dyDescent="0.25">
      <c r="A140" s="8"/>
      <c r="B140" s="27" t="str">
        <f>IF(D140="","",IF(HLOOKUP(D140,#REF!,14,FALSE)="","Name?",HLOOKUP(D140,#REF!,14,FALSE)))</f>
        <v/>
      </c>
      <c r="C140" s="27"/>
      <c r="D140" s="9"/>
      <c r="E140" s="15"/>
      <c r="F140" s="25"/>
      <c r="G140" s="8"/>
      <c r="H140" s="27" t="str">
        <f>IF(J140="","",IF(HLOOKUP(J140,#REF!,16,FALSE)="","Name?",HLOOKUP(J140,#REF!,16,FALSE)))</f>
        <v/>
      </c>
      <c r="I140" s="27"/>
      <c r="J140" s="30"/>
      <c r="K140" s="15"/>
      <c r="L140" s="25"/>
      <c r="M140" s="8"/>
      <c r="N140" s="27" t="str">
        <f>IF(P140="","",IF(HLOOKUP(P140,#REF!,18,FALSE)="","Name?",HLOOKUP(P140,#REF!,18,FALSE)))</f>
        <v/>
      </c>
      <c r="O140" s="27"/>
      <c r="P140" s="30"/>
      <c r="Q140" s="15"/>
      <c r="R140" s="25"/>
      <c r="S140" s="19"/>
    </row>
    <row r="141" spans="1:19" ht="13.8" thickBot="1" x14ac:dyDescent="0.3">
      <c r="A141" s="10"/>
      <c r="B141" s="28"/>
      <c r="C141" s="28"/>
      <c r="D141" s="11"/>
      <c r="E141" s="16"/>
      <c r="F141" s="26"/>
      <c r="G141" s="10"/>
      <c r="H141" s="28"/>
      <c r="I141" s="28"/>
      <c r="J141" s="11"/>
      <c r="K141" s="16"/>
      <c r="L141" s="25"/>
      <c r="M141" s="10"/>
      <c r="N141" s="28"/>
      <c r="O141" s="28"/>
      <c r="P141" s="11"/>
      <c r="Q141" s="16"/>
      <c r="R141" s="26"/>
    </row>
  </sheetData>
  <pageMargins left="0.74803149606299213" right="0.74803149606299213" top="0.98425196850393704" bottom="0.98425196850393704" header="0.51181102362204722" footer="0.51181102362204722"/>
  <pageSetup paperSize="9" scale="95" orientation="landscape" r:id="rId1"/>
  <headerFooter alignWithMargins="0"/>
  <rowBreaks count="3" manualBreakCount="3">
    <brk id="35" max="16383" man="1"/>
    <brk id="72" max="16383" man="1"/>
    <brk id="108" max="16383" man="1"/>
  </rowBreaks>
  <colBreaks count="1" manualBreakCount="1">
    <brk id="1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5B3F7-FDD6-44F0-949A-195BDA341EDC}">
  <sheetPr>
    <outlinePr summaryBelow="0" summaryRight="0"/>
    <pageSetUpPr fitToPage="1"/>
  </sheetPr>
  <dimension ref="A1:E448"/>
  <sheetViews>
    <sheetView view="pageBreakPreview" topLeftCell="A133" zoomScale="60" zoomScaleNormal="80" workbookViewId="0">
      <selection activeCell="E150" sqref="E150"/>
    </sheetView>
  </sheetViews>
  <sheetFormatPr defaultColWidth="14.44140625" defaultRowHeight="21" x14ac:dyDescent="0.4"/>
  <cols>
    <col min="1" max="1" width="11.5546875" style="80" bestFit="1" customWidth="1"/>
    <col min="2" max="2" width="38.21875" style="74" bestFit="1" customWidth="1"/>
    <col min="3" max="3" width="10.109375" style="74" bestFit="1" customWidth="1"/>
    <col min="4" max="4" width="10.109375" style="74" customWidth="1"/>
    <col min="5" max="5" width="15.88671875" style="74" bestFit="1" customWidth="1"/>
    <col min="6" max="16384" width="14.44140625" style="74"/>
  </cols>
  <sheetData>
    <row r="1" spans="1:5" s="79" customFormat="1" x14ac:dyDescent="0.4">
      <c r="A1" s="76" t="s">
        <v>516</v>
      </c>
      <c r="B1" s="78" t="s">
        <v>0</v>
      </c>
      <c r="C1" s="78" t="s">
        <v>508</v>
      </c>
      <c r="D1" s="78"/>
      <c r="E1" s="78" t="s">
        <v>509</v>
      </c>
    </row>
    <row r="2" spans="1:5" ht="28.8" x14ac:dyDescent="0.4">
      <c r="A2" s="76"/>
      <c r="B2" s="77" t="s">
        <v>42</v>
      </c>
      <c r="C2" s="75"/>
      <c r="D2" s="75"/>
      <c r="E2" s="75"/>
    </row>
    <row r="3" spans="1:5" x14ac:dyDescent="0.4">
      <c r="A3" s="76">
        <v>1</v>
      </c>
      <c r="B3" s="73" t="s">
        <v>767</v>
      </c>
      <c r="C3" s="75" t="s">
        <v>515</v>
      </c>
      <c r="D3" s="75">
        <f>A3</f>
        <v>1</v>
      </c>
      <c r="E3" s="72" t="s">
        <v>707</v>
      </c>
    </row>
    <row r="4" spans="1:5" x14ac:dyDescent="0.4">
      <c r="A4" s="76">
        <v>2</v>
      </c>
      <c r="B4" s="72" t="s">
        <v>788</v>
      </c>
      <c r="C4" s="75" t="s">
        <v>515</v>
      </c>
      <c r="D4" s="75">
        <f t="shared" ref="D4:D67" si="0">A4</f>
        <v>2</v>
      </c>
      <c r="E4" s="72" t="s">
        <v>709</v>
      </c>
    </row>
    <row r="5" spans="1:5" x14ac:dyDescent="0.4">
      <c r="A5" s="76">
        <v>3</v>
      </c>
      <c r="B5" s="72" t="s">
        <v>618</v>
      </c>
      <c r="C5" s="75" t="s">
        <v>515</v>
      </c>
      <c r="D5" s="75">
        <f t="shared" si="0"/>
        <v>3</v>
      </c>
      <c r="E5" s="72" t="s">
        <v>709</v>
      </c>
    </row>
    <row r="6" spans="1:5" x14ac:dyDescent="0.4">
      <c r="A6" s="76">
        <v>4</v>
      </c>
      <c r="B6" s="71" t="s">
        <v>807</v>
      </c>
      <c r="C6" s="75" t="s">
        <v>515</v>
      </c>
      <c r="D6" s="75">
        <f t="shared" si="0"/>
        <v>4</v>
      </c>
      <c r="E6" s="72" t="s">
        <v>707</v>
      </c>
    </row>
    <row r="7" spans="1:5" x14ac:dyDescent="0.4">
      <c r="A7" s="76">
        <v>5</v>
      </c>
      <c r="B7" s="72" t="s">
        <v>658</v>
      </c>
      <c r="C7" s="75" t="s">
        <v>513</v>
      </c>
      <c r="D7" s="75">
        <f t="shared" si="0"/>
        <v>5</v>
      </c>
      <c r="E7" s="72" t="s">
        <v>708</v>
      </c>
    </row>
    <row r="8" spans="1:5" x14ac:dyDescent="0.4">
      <c r="A8" s="76">
        <v>6</v>
      </c>
      <c r="B8" s="72" t="s">
        <v>590</v>
      </c>
      <c r="C8" s="75" t="s">
        <v>513</v>
      </c>
      <c r="D8" s="75">
        <f t="shared" si="0"/>
        <v>6</v>
      </c>
      <c r="E8" s="72" t="s">
        <v>710</v>
      </c>
    </row>
    <row r="9" spans="1:5" x14ac:dyDescent="0.4">
      <c r="A9" s="76">
        <v>7</v>
      </c>
      <c r="B9" s="72" t="s">
        <v>620</v>
      </c>
      <c r="C9" s="75" t="s">
        <v>515</v>
      </c>
      <c r="D9" s="75">
        <f t="shared" si="0"/>
        <v>7</v>
      </c>
      <c r="E9" s="72" t="s">
        <v>709</v>
      </c>
    </row>
    <row r="10" spans="1:5" x14ac:dyDescent="0.4">
      <c r="A10" s="76">
        <v>8</v>
      </c>
      <c r="B10" s="72" t="s">
        <v>625</v>
      </c>
      <c r="C10" s="75" t="s">
        <v>513</v>
      </c>
      <c r="D10" s="75">
        <f t="shared" si="0"/>
        <v>8</v>
      </c>
      <c r="E10" s="72" t="s">
        <v>706</v>
      </c>
    </row>
    <row r="11" spans="1:5" x14ac:dyDescent="0.4">
      <c r="A11" s="76">
        <v>9</v>
      </c>
      <c r="B11" s="73" t="s">
        <v>772</v>
      </c>
      <c r="C11" s="75" t="s">
        <v>515</v>
      </c>
      <c r="D11" s="75">
        <f t="shared" si="0"/>
        <v>9</v>
      </c>
      <c r="E11" s="72" t="s">
        <v>707</v>
      </c>
    </row>
    <row r="12" spans="1:5" x14ac:dyDescent="0.4">
      <c r="A12" s="76">
        <v>10</v>
      </c>
      <c r="B12" s="71" t="s">
        <v>815</v>
      </c>
      <c r="C12" s="75" t="s">
        <v>513</v>
      </c>
      <c r="D12" s="75">
        <f t="shared" si="0"/>
        <v>10</v>
      </c>
      <c r="E12" s="72" t="s">
        <v>514</v>
      </c>
    </row>
    <row r="13" spans="1:5" x14ac:dyDescent="0.4">
      <c r="A13" s="76">
        <v>11</v>
      </c>
      <c r="B13" s="71" t="s">
        <v>748</v>
      </c>
      <c r="C13" s="75" t="s">
        <v>513</v>
      </c>
      <c r="D13" s="75">
        <f t="shared" si="0"/>
        <v>11</v>
      </c>
      <c r="E13" s="72" t="s">
        <v>708</v>
      </c>
    </row>
    <row r="14" spans="1:5" x14ac:dyDescent="0.4">
      <c r="A14" s="76">
        <v>12</v>
      </c>
      <c r="B14" s="72" t="s">
        <v>507</v>
      </c>
      <c r="C14" s="75" t="s">
        <v>513</v>
      </c>
      <c r="D14" s="75">
        <f t="shared" si="0"/>
        <v>12</v>
      </c>
      <c r="E14" s="72" t="s">
        <v>708</v>
      </c>
    </row>
    <row r="15" spans="1:5" x14ac:dyDescent="0.4">
      <c r="A15" s="76">
        <v>13</v>
      </c>
      <c r="B15" s="72" t="s">
        <v>792</v>
      </c>
      <c r="C15" s="75" t="s">
        <v>513</v>
      </c>
      <c r="D15" s="75">
        <f t="shared" si="0"/>
        <v>13</v>
      </c>
      <c r="E15" s="72" t="s">
        <v>708</v>
      </c>
    </row>
    <row r="16" spans="1:5" x14ac:dyDescent="0.4">
      <c r="A16" s="76">
        <v>14</v>
      </c>
      <c r="B16" s="72" t="s">
        <v>641</v>
      </c>
      <c r="C16" s="75" t="s">
        <v>513</v>
      </c>
      <c r="D16" s="75">
        <f t="shared" si="0"/>
        <v>14</v>
      </c>
      <c r="E16" s="72" t="s">
        <v>706</v>
      </c>
    </row>
    <row r="17" spans="1:5" x14ac:dyDescent="0.4">
      <c r="A17" s="76">
        <v>15</v>
      </c>
      <c r="B17" s="71" t="s">
        <v>751</v>
      </c>
      <c r="C17" s="75" t="s">
        <v>513</v>
      </c>
      <c r="D17" s="75">
        <f t="shared" si="0"/>
        <v>15</v>
      </c>
      <c r="E17" s="72" t="s">
        <v>708</v>
      </c>
    </row>
    <row r="18" spans="1:5" x14ac:dyDescent="0.4">
      <c r="A18" s="76">
        <v>16</v>
      </c>
      <c r="B18" s="72" t="s">
        <v>645</v>
      </c>
      <c r="C18" s="75" t="s">
        <v>513</v>
      </c>
      <c r="D18" s="75">
        <f t="shared" si="0"/>
        <v>16</v>
      </c>
      <c r="E18" s="72" t="s">
        <v>708</v>
      </c>
    </row>
    <row r="19" spans="1:5" x14ac:dyDescent="0.4">
      <c r="A19" s="76">
        <v>17</v>
      </c>
      <c r="B19" s="71" t="s">
        <v>743</v>
      </c>
      <c r="C19" s="75" t="s">
        <v>513</v>
      </c>
      <c r="D19" s="75">
        <f t="shared" si="0"/>
        <v>17</v>
      </c>
      <c r="E19" s="72" t="s">
        <v>706</v>
      </c>
    </row>
    <row r="20" spans="1:5" x14ac:dyDescent="0.4">
      <c r="A20" s="76">
        <v>18</v>
      </c>
      <c r="B20" s="74" t="s">
        <v>837</v>
      </c>
      <c r="C20" s="74" t="s">
        <v>515</v>
      </c>
      <c r="D20" s="75">
        <f t="shared" si="0"/>
        <v>18</v>
      </c>
      <c r="E20" s="74" t="s">
        <v>707</v>
      </c>
    </row>
    <row r="21" spans="1:5" x14ac:dyDescent="0.4">
      <c r="A21" s="76">
        <v>19</v>
      </c>
      <c r="B21" s="72" t="s">
        <v>613</v>
      </c>
      <c r="C21" s="75" t="s">
        <v>515</v>
      </c>
      <c r="D21" s="75">
        <f t="shared" si="0"/>
        <v>19</v>
      </c>
      <c r="E21" s="72" t="s">
        <v>709</v>
      </c>
    </row>
    <row r="22" spans="1:5" x14ac:dyDescent="0.4">
      <c r="A22" s="76">
        <v>20</v>
      </c>
      <c r="B22" s="72" t="s">
        <v>517</v>
      </c>
      <c r="C22" s="75" t="s">
        <v>515</v>
      </c>
      <c r="D22" s="75">
        <f t="shared" si="0"/>
        <v>20</v>
      </c>
      <c r="E22" s="72" t="s">
        <v>709</v>
      </c>
    </row>
    <row r="23" spans="1:5" x14ac:dyDescent="0.4">
      <c r="A23" s="76">
        <v>21</v>
      </c>
      <c r="B23" s="72" t="s">
        <v>505</v>
      </c>
      <c r="C23" s="75" t="s">
        <v>515</v>
      </c>
      <c r="D23" s="75">
        <f t="shared" si="0"/>
        <v>21</v>
      </c>
      <c r="E23" s="72" t="s">
        <v>709</v>
      </c>
    </row>
    <row r="24" spans="1:5" x14ac:dyDescent="0.4">
      <c r="A24" s="76">
        <v>22</v>
      </c>
      <c r="B24" s="72" t="s">
        <v>665</v>
      </c>
      <c r="C24" s="75" t="s">
        <v>515</v>
      </c>
      <c r="D24" s="75">
        <f t="shared" si="0"/>
        <v>22</v>
      </c>
      <c r="E24" s="72" t="s">
        <v>707</v>
      </c>
    </row>
    <row r="25" spans="1:5" x14ac:dyDescent="0.4">
      <c r="A25" s="76">
        <v>23</v>
      </c>
      <c r="B25" s="72" t="s">
        <v>506</v>
      </c>
      <c r="C25" s="75" t="s">
        <v>515</v>
      </c>
      <c r="D25" s="75">
        <f t="shared" si="0"/>
        <v>23</v>
      </c>
      <c r="E25" s="72" t="s">
        <v>709</v>
      </c>
    </row>
    <row r="26" spans="1:5" x14ac:dyDescent="0.4">
      <c r="A26" s="76">
        <v>24</v>
      </c>
      <c r="B26" s="72" t="s">
        <v>680</v>
      </c>
      <c r="C26" s="75" t="s">
        <v>515</v>
      </c>
      <c r="D26" s="75">
        <f t="shared" si="0"/>
        <v>24</v>
      </c>
      <c r="E26" s="72" t="s">
        <v>707</v>
      </c>
    </row>
    <row r="27" spans="1:5" x14ac:dyDescent="0.4">
      <c r="A27" s="76">
        <v>25</v>
      </c>
      <c r="B27" s="71" t="s">
        <v>713</v>
      </c>
      <c r="C27" s="75" t="s">
        <v>513</v>
      </c>
      <c r="D27" s="75">
        <f t="shared" si="0"/>
        <v>25</v>
      </c>
      <c r="E27" s="72" t="s">
        <v>514</v>
      </c>
    </row>
    <row r="28" spans="1:5" x14ac:dyDescent="0.4">
      <c r="A28" s="76">
        <v>26</v>
      </c>
      <c r="B28" s="72" t="s">
        <v>646</v>
      </c>
      <c r="C28" s="75" t="s">
        <v>513</v>
      </c>
      <c r="D28" s="75">
        <f t="shared" si="0"/>
        <v>26</v>
      </c>
      <c r="E28" s="72" t="s">
        <v>708</v>
      </c>
    </row>
    <row r="29" spans="1:5" x14ac:dyDescent="0.4">
      <c r="A29" s="76">
        <v>27</v>
      </c>
      <c r="B29" s="73" t="s">
        <v>774</v>
      </c>
      <c r="C29" s="75" t="s">
        <v>515</v>
      </c>
      <c r="D29" s="75">
        <f t="shared" si="0"/>
        <v>27</v>
      </c>
      <c r="E29" s="72" t="s">
        <v>707</v>
      </c>
    </row>
    <row r="30" spans="1:5" x14ac:dyDescent="0.4">
      <c r="A30" s="76">
        <v>28</v>
      </c>
      <c r="B30" s="71" t="s">
        <v>777</v>
      </c>
      <c r="C30" s="74" t="s">
        <v>515</v>
      </c>
      <c r="D30" s="75">
        <f t="shared" si="0"/>
        <v>28</v>
      </c>
      <c r="E30" s="72" t="s">
        <v>514</v>
      </c>
    </row>
    <row r="31" spans="1:5" x14ac:dyDescent="0.4">
      <c r="A31" s="76">
        <v>29</v>
      </c>
      <c r="B31" s="71" t="s">
        <v>809</v>
      </c>
      <c r="C31" s="75" t="s">
        <v>515</v>
      </c>
      <c r="D31" s="75">
        <f t="shared" si="0"/>
        <v>29</v>
      </c>
      <c r="E31" s="72" t="s">
        <v>707</v>
      </c>
    </row>
    <row r="32" spans="1:5" x14ac:dyDescent="0.4">
      <c r="A32" s="76" t="s">
        <v>516</v>
      </c>
      <c r="B32" s="78" t="s">
        <v>0</v>
      </c>
      <c r="C32" s="78" t="s">
        <v>508</v>
      </c>
      <c r="D32" s="75" t="str">
        <f t="shared" si="0"/>
        <v>Number</v>
      </c>
      <c r="E32" s="78" t="s">
        <v>509</v>
      </c>
    </row>
    <row r="33" spans="1:5" ht="28.8" x14ac:dyDescent="0.4">
      <c r="A33" s="76"/>
      <c r="B33" s="77" t="s">
        <v>819</v>
      </c>
      <c r="C33" s="75"/>
      <c r="D33" s="75"/>
      <c r="E33" s="75"/>
    </row>
    <row r="34" spans="1:5" x14ac:dyDescent="0.4">
      <c r="A34" s="76">
        <v>30</v>
      </c>
      <c r="B34" s="72" t="s">
        <v>615</v>
      </c>
      <c r="C34" s="75" t="s">
        <v>515</v>
      </c>
      <c r="D34" s="75">
        <f t="shared" si="0"/>
        <v>30</v>
      </c>
      <c r="E34" s="72" t="s">
        <v>709</v>
      </c>
    </row>
    <row r="35" spans="1:5" x14ac:dyDescent="0.4">
      <c r="A35" s="76">
        <v>31</v>
      </c>
      <c r="B35" s="72" t="s">
        <v>612</v>
      </c>
      <c r="C35" s="75" t="s">
        <v>515</v>
      </c>
      <c r="D35" s="75">
        <f t="shared" si="0"/>
        <v>31</v>
      </c>
      <c r="E35" s="72" t="s">
        <v>709</v>
      </c>
    </row>
    <row r="36" spans="1:5" x14ac:dyDescent="0.4">
      <c r="A36" s="76">
        <v>32</v>
      </c>
      <c r="B36" s="72" t="s">
        <v>638</v>
      </c>
      <c r="C36" s="75" t="s">
        <v>513</v>
      </c>
      <c r="D36" s="75">
        <f t="shared" si="0"/>
        <v>32</v>
      </c>
      <c r="E36" s="72" t="s">
        <v>706</v>
      </c>
    </row>
    <row r="37" spans="1:5" x14ac:dyDescent="0.4">
      <c r="A37" s="76">
        <v>33</v>
      </c>
      <c r="B37" s="72" t="s">
        <v>630</v>
      </c>
      <c r="C37" s="75" t="s">
        <v>513</v>
      </c>
      <c r="D37" s="75">
        <f t="shared" si="0"/>
        <v>33</v>
      </c>
      <c r="E37" s="72" t="s">
        <v>706</v>
      </c>
    </row>
    <row r="38" spans="1:5" x14ac:dyDescent="0.4">
      <c r="A38" s="76">
        <v>34</v>
      </c>
      <c r="B38" s="72" t="s">
        <v>591</v>
      </c>
      <c r="C38" s="75" t="s">
        <v>513</v>
      </c>
      <c r="D38" s="75">
        <f t="shared" si="0"/>
        <v>34</v>
      </c>
      <c r="E38" s="72" t="s">
        <v>710</v>
      </c>
    </row>
    <row r="39" spans="1:5" x14ac:dyDescent="0.4">
      <c r="A39" s="76">
        <v>35</v>
      </c>
      <c r="B39" s="72" t="s">
        <v>596</v>
      </c>
      <c r="C39" s="75" t="s">
        <v>513</v>
      </c>
      <c r="D39" s="75">
        <f t="shared" si="0"/>
        <v>35</v>
      </c>
      <c r="E39" s="72" t="s">
        <v>710</v>
      </c>
    </row>
    <row r="40" spans="1:5" x14ac:dyDescent="0.4">
      <c r="A40" s="76">
        <v>36</v>
      </c>
      <c r="B40" s="72" t="s">
        <v>800</v>
      </c>
      <c r="C40" s="75" t="s">
        <v>513</v>
      </c>
      <c r="D40" s="75">
        <f t="shared" si="0"/>
        <v>36</v>
      </c>
      <c r="E40" s="72" t="s">
        <v>706</v>
      </c>
    </row>
    <row r="41" spans="1:5" x14ac:dyDescent="0.4">
      <c r="A41" s="76">
        <v>37</v>
      </c>
      <c r="B41" s="73" t="s">
        <v>818</v>
      </c>
      <c r="C41" s="75" t="s">
        <v>513</v>
      </c>
      <c r="D41" s="75">
        <f t="shared" si="0"/>
        <v>37</v>
      </c>
      <c r="E41" s="72" t="s">
        <v>708</v>
      </c>
    </row>
    <row r="42" spans="1:5" x14ac:dyDescent="0.4">
      <c r="A42" s="76">
        <v>38</v>
      </c>
      <c r="B42" s="72" t="s">
        <v>687</v>
      </c>
      <c r="C42" s="75" t="s">
        <v>515</v>
      </c>
      <c r="D42" s="75">
        <f t="shared" si="0"/>
        <v>38</v>
      </c>
      <c r="E42" s="72" t="s">
        <v>707</v>
      </c>
    </row>
    <row r="43" spans="1:5" x14ac:dyDescent="0.4">
      <c r="A43" s="76">
        <v>39</v>
      </c>
      <c r="B43" s="72" t="s">
        <v>553</v>
      </c>
      <c r="C43" s="75" t="s">
        <v>513</v>
      </c>
      <c r="D43" s="75">
        <f t="shared" si="0"/>
        <v>39</v>
      </c>
      <c r="E43" s="72" t="s">
        <v>514</v>
      </c>
    </row>
    <row r="44" spans="1:5" x14ac:dyDescent="0.4">
      <c r="A44" s="76">
        <v>40</v>
      </c>
      <c r="B44" s="71" t="s">
        <v>740</v>
      </c>
      <c r="C44" s="75" t="s">
        <v>513</v>
      </c>
      <c r="D44" s="75">
        <f t="shared" si="0"/>
        <v>40</v>
      </c>
      <c r="E44" s="72" t="s">
        <v>706</v>
      </c>
    </row>
    <row r="45" spans="1:5" x14ac:dyDescent="0.4">
      <c r="A45" s="76">
        <v>41</v>
      </c>
      <c r="B45" s="72" t="s">
        <v>595</v>
      </c>
      <c r="C45" s="75" t="s">
        <v>513</v>
      </c>
      <c r="D45" s="75">
        <f t="shared" si="0"/>
        <v>41</v>
      </c>
      <c r="E45" s="72" t="s">
        <v>710</v>
      </c>
    </row>
    <row r="46" spans="1:5" x14ac:dyDescent="0.4">
      <c r="A46" s="76">
        <v>42</v>
      </c>
      <c r="B46" s="72" t="s">
        <v>598</v>
      </c>
      <c r="C46" s="75" t="s">
        <v>513</v>
      </c>
      <c r="D46" s="75">
        <f t="shared" si="0"/>
        <v>42</v>
      </c>
      <c r="E46" s="72" t="s">
        <v>710</v>
      </c>
    </row>
    <row r="47" spans="1:5" x14ac:dyDescent="0.4">
      <c r="A47" s="76">
        <v>43</v>
      </c>
      <c r="B47" s="71" t="s">
        <v>712</v>
      </c>
      <c r="C47" s="75" t="s">
        <v>513</v>
      </c>
      <c r="D47" s="75">
        <f t="shared" si="0"/>
        <v>43</v>
      </c>
      <c r="E47" s="72" t="s">
        <v>514</v>
      </c>
    </row>
    <row r="48" spans="1:5" x14ac:dyDescent="0.4">
      <c r="A48" s="76">
        <v>44</v>
      </c>
      <c r="B48" s="71" t="s">
        <v>731</v>
      </c>
      <c r="C48" s="75" t="s">
        <v>513</v>
      </c>
      <c r="D48" s="75">
        <f t="shared" si="0"/>
        <v>44</v>
      </c>
      <c r="E48" s="72" t="s">
        <v>706</v>
      </c>
    </row>
    <row r="49" spans="1:5" x14ac:dyDescent="0.4">
      <c r="A49" s="76">
        <v>45</v>
      </c>
      <c r="B49" s="72" t="s">
        <v>578</v>
      </c>
      <c r="C49" s="75" t="s">
        <v>515</v>
      </c>
      <c r="D49" s="75">
        <f t="shared" si="0"/>
        <v>45</v>
      </c>
      <c r="E49" s="72" t="s">
        <v>711</v>
      </c>
    </row>
    <row r="50" spans="1:5" x14ac:dyDescent="0.4">
      <c r="A50" s="76">
        <v>46</v>
      </c>
      <c r="B50" s="72" t="s">
        <v>662</v>
      </c>
      <c r="C50" s="75" t="s">
        <v>515</v>
      </c>
      <c r="D50" s="75">
        <f t="shared" si="0"/>
        <v>46</v>
      </c>
      <c r="E50" s="72" t="s">
        <v>707</v>
      </c>
    </row>
    <row r="51" spans="1:5" x14ac:dyDescent="0.4">
      <c r="A51" s="76">
        <v>47</v>
      </c>
      <c r="B51" s="72" t="s">
        <v>702</v>
      </c>
      <c r="C51" s="75" t="s">
        <v>515</v>
      </c>
      <c r="D51" s="75">
        <f t="shared" si="0"/>
        <v>47</v>
      </c>
      <c r="E51" s="72" t="s">
        <v>707</v>
      </c>
    </row>
    <row r="52" spans="1:5" x14ac:dyDescent="0.4">
      <c r="A52" s="76">
        <v>48</v>
      </c>
      <c r="B52" s="72" t="s">
        <v>678</v>
      </c>
      <c r="C52" s="75" t="s">
        <v>515</v>
      </c>
      <c r="D52" s="75">
        <f t="shared" si="0"/>
        <v>48</v>
      </c>
      <c r="E52" s="72" t="s">
        <v>707</v>
      </c>
    </row>
    <row r="53" spans="1:5" x14ac:dyDescent="0.4">
      <c r="A53" s="76">
        <v>49</v>
      </c>
      <c r="B53" s="72" t="s">
        <v>796</v>
      </c>
      <c r="C53" s="75" t="s">
        <v>513</v>
      </c>
      <c r="D53" s="75">
        <f t="shared" si="0"/>
        <v>49</v>
      </c>
      <c r="E53" s="72" t="s">
        <v>708</v>
      </c>
    </row>
    <row r="54" spans="1:5" x14ac:dyDescent="0.4">
      <c r="A54" s="76">
        <v>50</v>
      </c>
      <c r="B54" s="71" t="s">
        <v>814</v>
      </c>
      <c r="C54" s="75" t="s">
        <v>515</v>
      </c>
      <c r="D54" s="75">
        <f t="shared" si="0"/>
        <v>50</v>
      </c>
      <c r="E54" s="72" t="s">
        <v>514</v>
      </c>
    </row>
    <row r="55" spans="1:5" x14ac:dyDescent="0.4">
      <c r="A55" s="76">
        <v>51</v>
      </c>
      <c r="B55" s="72" t="s">
        <v>571</v>
      </c>
      <c r="C55" s="75" t="s">
        <v>515</v>
      </c>
      <c r="D55" s="75">
        <f t="shared" si="0"/>
        <v>51</v>
      </c>
      <c r="E55" s="72" t="s">
        <v>514</v>
      </c>
    </row>
    <row r="56" spans="1:5" x14ac:dyDescent="0.4">
      <c r="A56" s="76">
        <v>52</v>
      </c>
      <c r="B56" s="72" t="s">
        <v>614</v>
      </c>
      <c r="C56" s="75" t="s">
        <v>515</v>
      </c>
      <c r="D56" s="75">
        <f t="shared" si="0"/>
        <v>52</v>
      </c>
      <c r="E56" s="72" t="s">
        <v>709</v>
      </c>
    </row>
    <row r="57" spans="1:5" x14ac:dyDescent="0.4">
      <c r="A57" s="76">
        <v>53</v>
      </c>
      <c r="B57" s="72" t="s">
        <v>806</v>
      </c>
      <c r="C57" s="75" t="s">
        <v>515</v>
      </c>
      <c r="D57" s="75">
        <f t="shared" si="0"/>
        <v>53</v>
      </c>
      <c r="E57" s="72" t="s">
        <v>707</v>
      </c>
    </row>
    <row r="58" spans="1:5" x14ac:dyDescent="0.4">
      <c r="A58" s="76">
        <v>54</v>
      </c>
      <c r="B58" s="72" t="s">
        <v>617</v>
      </c>
      <c r="C58" s="75" t="s">
        <v>515</v>
      </c>
      <c r="D58" s="75">
        <f t="shared" si="0"/>
        <v>54</v>
      </c>
      <c r="E58" s="72" t="s">
        <v>709</v>
      </c>
    </row>
    <row r="59" spans="1:5" x14ac:dyDescent="0.4">
      <c r="A59" s="76">
        <v>55</v>
      </c>
      <c r="B59" s="72" t="s">
        <v>610</v>
      </c>
      <c r="C59" s="75" t="s">
        <v>515</v>
      </c>
      <c r="D59" s="75">
        <f t="shared" si="0"/>
        <v>55</v>
      </c>
      <c r="E59" s="72" t="s">
        <v>709</v>
      </c>
    </row>
    <row r="60" spans="1:5" x14ac:dyDescent="0.4">
      <c r="A60" s="76" t="s">
        <v>516</v>
      </c>
      <c r="B60" s="78" t="s">
        <v>0</v>
      </c>
      <c r="C60" s="78" t="s">
        <v>508</v>
      </c>
      <c r="D60" s="75" t="str">
        <f t="shared" si="0"/>
        <v>Number</v>
      </c>
      <c r="E60" s="78" t="s">
        <v>509</v>
      </c>
    </row>
    <row r="61" spans="1:5" ht="28.8" x14ac:dyDescent="0.4">
      <c r="A61" s="76"/>
      <c r="B61" s="77" t="s">
        <v>820</v>
      </c>
      <c r="C61" s="75"/>
      <c r="D61" s="75"/>
      <c r="E61" s="75"/>
    </row>
    <row r="62" spans="1:5" x14ac:dyDescent="0.4">
      <c r="A62" s="76">
        <v>56</v>
      </c>
      <c r="B62" s="72" t="s">
        <v>518</v>
      </c>
      <c r="C62" s="75" t="s">
        <v>515</v>
      </c>
      <c r="D62" s="75">
        <f t="shared" si="0"/>
        <v>56</v>
      </c>
      <c r="E62" s="72" t="s">
        <v>707</v>
      </c>
    </row>
    <row r="63" spans="1:5" x14ac:dyDescent="0.4">
      <c r="A63" s="76">
        <v>57</v>
      </c>
      <c r="B63" s="72" t="s">
        <v>577</v>
      </c>
      <c r="C63" s="75" t="s">
        <v>515</v>
      </c>
      <c r="D63" s="75">
        <f t="shared" si="0"/>
        <v>57</v>
      </c>
      <c r="E63" s="72" t="s">
        <v>514</v>
      </c>
    </row>
    <row r="64" spans="1:5" x14ac:dyDescent="0.4">
      <c r="A64" s="76">
        <v>58</v>
      </c>
      <c r="B64" s="71" t="s">
        <v>816</v>
      </c>
      <c r="C64" s="75" t="s">
        <v>513</v>
      </c>
      <c r="D64" s="75">
        <f t="shared" si="0"/>
        <v>58</v>
      </c>
      <c r="E64" s="72" t="s">
        <v>710</v>
      </c>
    </row>
    <row r="65" spans="1:5" x14ac:dyDescent="0.4">
      <c r="A65" s="76">
        <v>59</v>
      </c>
      <c r="B65" s="72" t="s">
        <v>787</v>
      </c>
      <c r="C65" s="75" t="s">
        <v>513</v>
      </c>
      <c r="D65" s="75">
        <f t="shared" si="0"/>
        <v>59</v>
      </c>
      <c r="E65" s="72" t="s">
        <v>706</v>
      </c>
    </row>
    <row r="66" spans="1:5" x14ac:dyDescent="0.4">
      <c r="A66" s="76">
        <v>60</v>
      </c>
      <c r="B66" s="72" t="s">
        <v>642</v>
      </c>
      <c r="C66" s="75" t="s">
        <v>513</v>
      </c>
      <c r="D66" s="75">
        <f t="shared" si="0"/>
        <v>60</v>
      </c>
      <c r="E66" s="72" t="s">
        <v>706</v>
      </c>
    </row>
    <row r="67" spans="1:5" x14ac:dyDescent="0.4">
      <c r="A67" s="76">
        <v>61</v>
      </c>
      <c r="B67" s="72" t="s">
        <v>592</v>
      </c>
      <c r="C67" s="75" t="s">
        <v>513</v>
      </c>
      <c r="D67" s="75">
        <f t="shared" si="0"/>
        <v>61</v>
      </c>
      <c r="E67" s="72" t="s">
        <v>710</v>
      </c>
    </row>
    <row r="68" spans="1:5" x14ac:dyDescent="0.4">
      <c r="A68" s="76">
        <v>62</v>
      </c>
      <c r="B68" s="72" t="s">
        <v>635</v>
      </c>
      <c r="C68" s="75" t="s">
        <v>513</v>
      </c>
      <c r="D68" s="75">
        <f t="shared" ref="D68:D131" si="1">A68</f>
        <v>62</v>
      </c>
      <c r="E68" s="72" t="s">
        <v>706</v>
      </c>
    </row>
    <row r="69" spans="1:5" x14ac:dyDescent="0.4">
      <c r="A69" s="76">
        <v>63</v>
      </c>
      <c r="B69" s="72" t="s">
        <v>651</v>
      </c>
      <c r="C69" s="75" t="s">
        <v>513</v>
      </c>
      <c r="D69" s="75">
        <f t="shared" si="1"/>
        <v>63</v>
      </c>
      <c r="E69" s="72" t="s">
        <v>708</v>
      </c>
    </row>
    <row r="70" spans="1:5" x14ac:dyDescent="0.4">
      <c r="A70" s="76">
        <v>64</v>
      </c>
      <c r="B70" s="71" t="s">
        <v>718</v>
      </c>
      <c r="C70" s="75" t="s">
        <v>513</v>
      </c>
      <c r="D70" s="75">
        <f t="shared" si="1"/>
        <v>64</v>
      </c>
      <c r="E70" s="72" t="s">
        <v>514</v>
      </c>
    </row>
    <row r="71" spans="1:5" x14ac:dyDescent="0.4">
      <c r="A71" s="76">
        <v>65</v>
      </c>
      <c r="B71" s="71" t="s">
        <v>722</v>
      </c>
      <c r="C71" s="75" t="s">
        <v>513</v>
      </c>
      <c r="D71" s="75">
        <f t="shared" si="1"/>
        <v>65</v>
      </c>
      <c r="E71" s="72" t="s">
        <v>706</v>
      </c>
    </row>
    <row r="72" spans="1:5" x14ac:dyDescent="0.4">
      <c r="A72" s="76">
        <v>66</v>
      </c>
      <c r="B72" s="71" t="s">
        <v>745</v>
      </c>
      <c r="C72" s="75" t="s">
        <v>513</v>
      </c>
      <c r="D72" s="75">
        <f t="shared" si="1"/>
        <v>66</v>
      </c>
      <c r="E72" s="72" t="s">
        <v>708</v>
      </c>
    </row>
    <row r="73" spans="1:5" x14ac:dyDescent="0.4">
      <c r="A73" s="76">
        <v>67</v>
      </c>
      <c r="B73" s="72" t="s">
        <v>655</v>
      </c>
      <c r="C73" s="75" t="s">
        <v>513</v>
      </c>
      <c r="D73" s="75">
        <f t="shared" si="1"/>
        <v>67</v>
      </c>
      <c r="E73" s="72" t="s">
        <v>708</v>
      </c>
    </row>
    <row r="74" spans="1:5" x14ac:dyDescent="0.4">
      <c r="A74" s="76">
        <v>68</v>
      </c>
      <c r="B74" s="72" t="s">
        <v>602</v>
      </c>
      <c r="C74" s="75" t="s">
        <v>515</v>
      </c>
      <c r="D74" s="75">
        <f t="shared" si="1"/>
        <v>68</v>
      </c>
      <c r="E74" s="72" t="s">
        <v>709</v>
      </c>
    </row>
    <row r="75" spans="1:5" x14ac:dyDescent="0.4">
      <c r="A75" s="76">
        <v>69</v>
      </c>
      <c r="B75" s="72" t="s">
        <v>786</v>
      </c>
      <c r="C75" s="75" t="s">
        <v>513</v>
      </c>
      <c r="D75" s="75">
        <f t="shared" si="1"/>
        <v>69</v>
      </c>
      <c r="E75" s="72" t="s">
        <v>708</v>
      </c>
    </row>
    <row r="76" spans="1:5" x14ac:dyDescent="0.4">
      <c r="A76" s="76">
        <v>70</v>
      </c>
      <c r="B76" s="73" t="s">
        <v>810</v>
      </c>
      <c r="C76" s="75" t="s">
        <v>513</v>
      </c>
      <c r="D76" s="75">
        <f t="shared" si="1"/>
        <v>70</v>
      </c>
      <c r="E76" s="72" t="s">
        <v>708</v>
      </c>
    </row>
    <row r="77" spans="1:5" x14ac:dyDescent="0.4">
      <c r="A77" s="76">
        <v>71</v>
      </c>
      <c r="B77" s="72" t="s">
        <v>551</v>
      </c>
      <c r="C77" s="75" t="s">
        <v>513</v>
      </c>
      <c r="D77" s="75">
        <f t="shared" si="1"/>
        <v>71</v>
      </c>
      <c r="E77" s="72" t="s">
        <v>514</v>
      </c>
    </row>
    <row r="78" spans="1:5" x14ac:dyDescent="0.4">
      <c r="A78" s="76" t="s">
        <v>516</v>
      </c>
      <c r="B78" s="78" t="s">
        <v>0</v>
      </c>
      <c r="C78" s="78" t="s">
        <v>508</v>
      </c>
      <c r="D78" s="75" t="str">
        <f t="shared" si="1"/>
        <v>Number</v>
      </c>
      <c r="E78" s="78" t="s">
        <v>509</v>
      </c>
    </row>
    <row r="79" spans="1:5" ht="28.8" x14ac:dyDescent="0.4">
      <c r="A79" s="76"/>
      <c r="B79" s="77" t="s">
        <v>821</v>
      </c>
      <c r="C79" s="75"/>
      <c r="D79" s="75"/>
      <c r="E79" s="75"/>
    </row>
    <row r="80" spans="1:5" x14ac:dyDescent="0.4">
      <c r="A80" s="76">
        <v>72</v>
      </c>
      <c r="B80" s="72" t="s">
        <v>601</v>
      </c>
      <c r="C80" s="75" t="s">
        <v>515</v>
      </c>
      <c r="D80" s="75">
        <f t="shared" si="1"/>
        <v>72</v>
      </c>
      <c r="E80" s="72" t="s">
        <v>709</v>
      </c>
    </row>
    <row r="81" spans="1:5" x14ac:dyDescent="0.4">
      <c r="A81" s="76">
        <v>73</v>
      </c>
      <c r="B81" s="71" t="s">
        <v>747</v>
      </c>
      <c r="C81" s="75" t="s">
        <v>513</v>
      </c>
      <c r="D81" s="75">
        <f t="shared" si="1"/>
        <v>73</v>
      </c>
      <c r="E81" s="72" t="s">
        <v>708</v>
      </c>
    </row>
    <row r="82" spans="1:5" x14ac:dyDescent="0.4">
      <c r="A82" s="76">
        <v>74</v>
      </c>
      <c r="B82" s="72" t="s">
        <v>552</v>
      </c>
      <c r="C82" s="75" t="s">
        <v>513</v>
      </c>
      <c r="D82" s="75">
        <f t="shared" si="1"/>
        <v>74</v>
      </c>
      <c r="E82" s="72" t="s">
        <v>514</v>
      </c>
    </row>
    <row r="83" spans="1:5" x14ac:dyDescent="0.4">
      <c r="A83" s="76">
        <v>75</v>
      </c>
      <c r="B83" s="72" t="s">
        <v>644</v>
      </c>
      <c r="C83" s="75" t="s">
        <v>513</v>
      </c>
      <c r="D83" s="75">
        <f t="shared" si="1"/>
        <v>75</v>
      </c>
      <c r="E83" s="72" t="s">
        <v>706</v>
      </c>
    </row>
    <row r="84" spans="1:5" x14ac:dyDescent="0.4">
      <c r="A84" s="76">
        <v>76</v>
      </c>
      <c r="B84" s="72" t="s">
        <v>701</v>
      </c>
      <c r="C84" s="75" t="s">
        <v>515</v>
      </c>
      <c r="D84" s="75">
        <f t="shared" si="1"/>
        <v>76</v>
      </c>
      <c r="E84" s="72" t="s">
        <v>707</v>
      </c>
    </row>
    <row r="85" spans="1:5" x14ac:dyDescent="0.4">
      <c r="A85" s="76">
        <v>77</v>
      </c>
      <c r="B85" s="72" t="s">
        <v>683</v>
      </c>
      <c r="C85" s="75" t="s">
        <v>515</v>
      </c>
      <c r="D85" s="75">
        <f t="shared" si="1"/>
        <v>77</v>
      </c>
      <c r="E85" s="72" t="s">
        <v>707</v>
      </c>
    </row>
    <row r="86" spans="1:5" x14ac:dyDescent="0.4">
      <c r="A86" s="76">
        <v>78</v>
      </c>
      <c r="B86" s="72" t="s">
        <v>684</v>
      </c>
      <c r="C86" s="75" t="s">
        <v>515</v>
      </c>
      <c r="D86" s="75">
        <f t="shared" si="1"/>
        <v>78</v>
      </c>
      <c r="E86" s="72" t="s">
        <v>707</v>
      </c>
    </row>
    <row r="87" spans="1:5" x14ac:dyDescent="0.4">
      <c r="A87" s="76">
        <v>79</v>
      </c>
      <c r="B87" s="72" t="s">
        <v>686</v>
      </c>
      <c r="C87" s="75" t="s">
        <v>515</v>
      </c>
      <c r="D87" s="75">
        <f t="shared" si="1"/>
        <v>79</v>
      </c>
      <c r="E87" s="72" t="s">
        <v>707</v>
      </c>
    </row>
    <row r="88" spans="1:5" x14ac:dyDescent="0.4">
      <c r="A88" s="76">
        <v>80</v>
      </c>
      <c r="B88" s="72" t="s">
        <v>688</v>
      </c>
      <c r="C88" s="75" t="s">
        <v>515</v>
      </c>
      <c r="D88" s="75">
        <f t="shared" si="1"/>
        <v>80</v>
      </c>
      <c r="E88" s="72" t="s">
        <v>707</v>
      </c>
    </row>
    <row r="89" spans="1:5" x14ac:dyDescent="0.4">
      <c r="A89" s="76">
        <v>81</v>
      </c>
      <c r="B89" s="72" t="s">
        <v>554</v>
      </c>
      <c r="C89" s="75" t="s">
        <v>515</v>
      </c>
      <c r="D89" s="75">
        <f t="shared" si="1"/>
        <v>81</v>
      </c>
      <c r="E89" s="72" t="s">
        <v>514</v>
      </c>
    </row>
    <row r="90" spans="1:5" x14ac:dyDescent="0.4">
      <c r="A90" s="76">
        <v>82</v>
      </c>
      <c r="B90" s="72" t="s">
        <v>564</v>
      </c>
      <c r="C90" s="75" t="s">
        <v>515</v>
      </c>
      <c r="D90" s="75">
        <f t="shared" si="1"/>
        <v>82</v>
      </c>
      <c r="E90" s="72" t="s">
        <v>514</v>
      </c>
    </row>
    <row r="91" spans="1:5" x14ac:dyDescent="0.4">
      <c r="A91" s="76">
        <v>83</v>
      </c>
      <c r="B91" s="72" t="s">
        <v>685</v>
      </c>
      <c r="C91" s="75" t="s">
        <v>515</v>
      </c>
      <c r="D91" s="75">
        <f t="shared" si="1"/>
        <v>83</v>
      </c>
      <c r="E91" s="72" t="s">
        <v>707</v>
      </c>
    </row>
    <row r="92" spans="1:5" x14ac:dyDescent="0.4">
      <c r="A92" s="76">
        <v>84</v>
      </c>
      <c r="B92" s="72" t="s">
        <v>668</v>
      </c>
      <c r="C92" s="75" t="s">
        <v>515</v>
      </c>
      <c r="D92" s="75">
        <f t="shared" si="1"/>
        <v>84</v>
      </c>
      <c r="E92" s="72" t="s">
        <v>707</v>
      </c>
    </row>
    <row r="93" spans="1:5" x14ac:dyDescent="0.4">
      <c r="A93" s="76">
        <v>85</v>
      </c>
      <c r="B93" s="73" t="s">
        <v>773</v>
      </c>
      <c r="C93" s="75" t="s">
        <v>515</v>
      </c>
      <c r="D93" s="75">
        <f t="shared" si="1"/>
        <v>85</v>
      </c>
      <c r="E93" s="72" t="s">
        <v>707</v>
      </c>
    </row>
    <row r="94" spans="1:5" x14ac:dyDescent="0.4">
      <c r="A94" s="76">
        <v>86</v>
      </c>
      <c r="B94" s="73" t="s">
        <v>769</v>
      </c>
      <c r="C94" s="75" t="s">
        <v>515</v>
      </c>
      <c r="D94" s="75">
        <f t="shared" si="1"/>
        <v>86</v>
      </c>
      <c r="E94" s="72" t="s">
        <v>707</v>
      </c>
    </row>
    <row r="95" spans="1:5" x14ac:dyDescent="0.4">
      <c r="A95" s="76">
        <v>87</v>
      </c>
      <c r="B95" s="72" t="s">
        <v>808</v>
      </c>
      <c r="C95" s="75" t="s">
        <v>515</v>
      </c>
      <c r="D95" s="75">
        <f t="shared" si="1"/>
        <v>87</v>
      </c>
      <c r="E95" s="72" t="s">
        <v>514</v>
      </c>
    </row>
    <row r="96" spans="1:5" x14ac:dyDescent="0.4">
      <c r="A96" s="76">
        <v>88</v>
      </c>
      <c r="B96" s="73" t="s">
        <v>761</v>
      </c>
      <c r="C96" s="75" t="s">
        <v>515</v>
      </c>
      <c r="D96" s="75">
        <f t="shared" si="1"/>
        <v>88</v>
      </c>
      <c r="E96" s="72" t="s">
        <v>711</v>
      </c>
    </row>
    <row r="97" spans="1:5" x14ac:dyDescent="0.4">
      <c r="A97" s="76">
        <v>89</v>
      </c>
      <c r="B97" s="72" t="s">
        <v>691</v>
      </c>
      <c r="C97" s="75" t="s">
        <v>515</v>
      </c>
      <c r="D97" s="75">
        <f t="shared" si="1"/>
        <v>89</v>
      </c>
      <c r="E97" s="72" t="s">
        <v>707</v>
      </c>
    </row>
    <row r="98" spans="1:5" x14ac:dyDescent="0.4">
      <c r="A98" s="76">
        <v>90</v>
      </c>
      <c r="B98" s="72" t="s">
        <v>604</v>
      </c>
      <c r="C98" s="75" t="s">
        <v>515</v>
      </c>
      <c r="D98" s="75">
        <f t="shared" si="1"/>
        <v>90</v>
      </c>
      <c r="E98" s="72" t="s">
        <v>709</v>
      </c>
    </row>
    <row r="99" spans="1:5" x14ac:dyDescent="0.4">
      <c r="A99" s="76">
        <v>91</v>
      </c>
      <c r="B99" s="72" t="s">
        <v>677</v>
      </c>
      <c r="C99" s="75" t="s">
        <v>515</v>
      </c>
      <c r="D99" s="75">
        <f t="shared" si="1"/>
        <v>91</v>
      </c>
      <c r="E99" s="72" t="s">
        <v>707</v>
      </c>
    </row>
    <row r="100" spans="1:5" x14ac:dyDescent="0.4">
      <c r="A100" s="76">
        <v>92</v>
      </c>
      <c r="B100" s="72" t="s">
        <v>569</v>
      </c>
      <c r="C100" s="75" t="s">
        <v>515</v>
      </c>
      <c r="D100" s="75">
        <f t="shared" si="1"/>
        <v>92</v>
      </c>
      <c r="E100" s="72" t="s">
        <v>514</v>
      </c>
    </row>
    <row r="101" spans="1:5" x14ac:dyDescent="0.4">
      <c r="A101" s="76">
        <v>93</v>
      </c>
      <c r="B101" s="72" t="s">
        <v>669</v>
      </c>
      <c r="C101" s="75" t="s">
        <v>515</v>
      </c>
      <c r="D101" s="75">
        <f t="shared" si="1"/>
        <v>93</v>
      </c>
      <c r="E101" s="72" t="s">
        <v>707</v>
      </c>
    </row>
    <row r="102" spans="1:5" x14ac:dyDescent="0.4">
      <c r="A102" s="76">
        <v>94</v>
      </c>
      <c r="B102" s="72" t="s">
        <v>624</v>
      </c>
      <c r="C102" s="75" t="s">
        <v>513</v>
      </c>
      <c r="D102" s="75">
        <f t="shared" si="1"/>
        <v>94</v>
      </c>
      <c r="E102" s="72" t="s">
        <v>706</v>
      </c>
    </row>
    <row r="103" spans="1:5" x14ac:dyDescent="0.4">
      <c r="A103" s="76">
        <v>95</v>
      </c>
      <c r="B103" s="72" t="s">
        <v>656</v>
      </c>
      <c r="C103" s="75" t="s">
        <v>513</v>
      </c>
      <c r="D103" s="75">
        <f t="shared" si="1"/>
        <v>95</v>
      </c>
      <c r="E103" s="72" t="s">
        <v>708</v>
      </c>
    </row>
    <row r="104" spans="1:5" x14ac:dyDescent="0.4">
      <c r="A104" s="76">
        <v>96</v>
      </c>
      <c r="B104" s="72" t="s">
        <v>605</v>
      </c>
      <c r="C104" s="75" t="s">
        <v>515</v>
      </c>
      <c r="D104" s="75">
        <f t="shared" si="1"/>
        <v>96</v>
      </c>
      <c r="E104" s="72" t="s">
        <v>709</v>
      </c>
    </row>
    <row r="105" spans="1:5" x14ac:dyDescent="0.4">
      <c r="A105" s="76" t="s">
        <v>516</v>
      </c>
      <c r="B105" s="78" t="s">
        <v>0</v>
      </c>
      <c r="C105" s="78" t="s">
        <v>508</v>
      </c>
      <c r="D105" s="75" t="str">
        <f t="shared" si="1"/>
        <v>Number</v>
      </c>
      <c r="E105" s="78" t="s">
        <v>509</v>
      </c>
    </row>
    <row r="106" spans="1:5" ht="28.8" x14ac:dyDescent="0.4">
      <c r="A106" s="76"/>
      <c r="B106" s="77" t="s">
        <v>822</v>
      </c>
      <c r="C106" s="75"/>
      <c r="D106" s="75"/>
      <c r="E106" s="75"/>
    </row>
    <row r="107" spans="1:5" x14ac:dyDescent="0.4">
      <c r="A107" s="76">
        <v>97</v>
      </c>
      <c r="B107" s="72" t="s">
        <v>659</v>
      </c>
      <c r="C107" s="75" t="s">
        <v>515</v>
      </c>
      <c r="D107" s="75">
        <f t="shared" si="1"/>
        <v>97</v>
      </c>
      <c r="E107" s="72" t="s">
        <v>707</v>
      </c>
    </row>
    <row r="108" spans="1:5" x14ac:dyDescent="0.4">
      <c r="A108" s="76">
        <v>98</v>
      </c>
      <c r="B108" s="72" t="s">
        <v>544</v>
      </c>
      <c r="C108" s="75" t="s">
        <v>513</v>
      </c>
      <c r="D108" s="75">
        <f t="shared" si="1"/>
        <v>98</v>
      </c>
      <c r="E108" s="72" t="s">
        <v>708</v>
      </c>
    </row>
    <row r="109" spans="1:5" x14ac:dyDescent="0.4">
      <c r="A109" s="76">
        <v>99</v>
      </c>
      <c r="B109" s="71" t="s">
        <v>778</v>
      </c>
      <c r="C109" s="75" t="s">
        <v>515</v>
      </c>
      <c r="D109" s="75">
        <f t="shared" si="1"/>
        <v>99</v>
      </c>
      <c r="E109" s="72" t="s">
        <v>514</v>
      </c>
    </row>
    <row r="110" spans="1:5" x14ac:dyDescent="0.4">
      <c r="A110" s="76">
        <v>100</v>
      </c>
      <c r="B110" s="72" t="s">
        <v>574</v>
      </c>
      <c r="C110" s="75" t="s">
        <v>515</v>
      </c>
      <c r="D110" s="75">
        <f t="shared" si="1"/>
        <v>100</v>
      </c>
      <c r="E110" s="72" t="s">
        <v>514</v>
      </c>
    </row>
    <row r="111" spans="1:5" x14ac:dyDescent="0.4">
      <c r="A111" s="76">
        <v>101</v>
      </c>
      <c r="B111" s="72" t="s">
        <v>565</v>
      </c>
      <c r="C111" s="75" t="s">
        <v>515</v>
      </c>
      <c r="D111" s="75">
        <f t="shared" si="1"/>
        <v>101</v>
      </c>
      <c r="E111" s="72" t="s">
        <v>514</v>
      </c>
    </row>
    <row r="112" spans="1:5" x14ac:dyDescent="0.4">
      <c r="A112" s="76">
        <v>102</v>
      </c>
      <c r="B112" s="71" t="s">
        <v>737</v>
      </c>
      <c r="C112" s="75" t="s">
        <v>513</v>
      </c>
      <c r="D112" s="75">
        <f t="shared" si="1"/>
        <v>102</v>
      </c>
      <c r="E112" s="72" t="s">
        <v>706</v>
      </c>
    </row>
    <row r="113" spans="1:5" x14ac:dyDescent="0.4">
      <c r="A113" s="76">
        <v>103</v>
      </c>
      <c r="B113" s="71" t="s">
        <v>742</v>
      </c>
      <c r="C113" s="75" t="s">
        <v>513</v>
      </c>
      <c r="D113" s="75">
        <f t="shared" si="1"/>
        <v>103</v>
      </c>
      <c r="E113" s="72" t="s">
        <v>706</v>
      </c>
    </row>
    <row r="114" spans="1:5" x14ac:dyDescent="0.4">
      <c r="A114" s="76">
        <v>104</v>
      </c>
      <c r="B114" s="71" t="s">
        <v>783</v>
      </c>
      <c r="C114" s="74" t="s">
        <v>515</v>
      </c>
      <c r="D114" s="75">
        <f t="shared" si="1"/>
        <v>104</v>
      </c>
      <c r="E114" s="72" t="s">
        <v>514</v>
      </c>
    </row>
    <row r="115" spans="1:5" x14ac:dyDescent="0.4">
      <c r="A115" s="76">
        <v>105</v>
      </c>
      <c r="B115" s="72" t="s">
        <v>676</v>
      </c>
      <c r="C115" s="75" t="s">
        <v>515</v>
      </c>
      <c r="D115" s="75">
        <f t="shared" si="1"/>
        <v>105</v>
      </c>
      <c r="E115" s="72" t="s">
        <v>707</v>
      </c>
    </row>
    <row r="116" spans="1:5" x14ac:dyDescent="0.4">
      <c r="A116" s="76">
        <v>106</v>
      </c>
      <c r="B116" s="72" t="s">
        <v>799</v>
      </c>
      <c r="C116" s="75" t="s">
        <v>515</v>
      </c>
      <c r="D116" s="75">
        <f t="shared" si="1"/>
        <v>106</v>
      </c>
      <c r="E116" s="72" t="s">
        <v>709</v>
      </c>
    </row>
    <row r="117" spans="1:5" x14ac:dyDescent="0.4">
      <c r="A117" s="76">
        <v>107</v>
      </c>
      <c r="B117" s="73" t="s">
        <v>762</v>
      </c>
      <c r="C117" s="75" t="s">
        <v>515</v>
      </c>
      <c r="D117" s="75">
        <f t="shared" si="1"/>
        <v>107</v>
      </c>
      <c r="E117" s="72" t="s">
        <v>709</v>
      </c>
    </row>
    <row r="118" spans="1:5" x14ac:dyDescent="0.4">
      <c r="A118" s="76">
        <v>108</v>
      </c>
      <c r="B118" s="72" t="s">
        <v>657</v>
      </c>
      <c r="C118" s="75" t="s">
        <v>513</v>
      </c>
      <c r="D118" s="75">
        <f t="shared" si="1"/>
        <v>108</v>
      </c>
      <c r="E118" s="72" t="s">
        <v>708</v>
      </c>
    </row>
    <row r="119" spans="1:5" x14ac:dyDescent="0.4">
      <c r="A119" s="76">
        <v>109</v>
      </c>
      <c r="B119" s="71" t="s">
        <v>726</v>
      </c>
      <c r="C119" s="75" t="s">
        <v>513</v>
      </c>
      <c r="D119" s="75">
        <f t="shared" si="1"/>
        <v>109</v>
      </c>
      <c r="E119" s="72" t="s">
        <v>706</v>
      </c>
    </row>
    <row r="120" spans="1:5" x14ac:dyDescent="0.4">
      <c r="A120" s="76">
        <v>110</v>
      </c>
      <c r="B120" s="72" t="s">
        <v>801</v>
      </c>
      <c r="C120" s="75" t="s">
        <v>513</v>
      </c>
      <c r="D120" s="75">
        <f t="shared" si="1"/>
        <v>110</v>
      </c>
      <c r="E120" s="72" t="s">
        <v>514</v>
      </c>
    </row>
    <row r="121" spans="1:5" x14ac:dyDescent="0.4">
      <c r="A121" s="76">
        <v>111</v>
      </c>
      <c r="B121" s="72" t="s">
        <v>573</v>
      </c>
      <c r="C121" s="75" t="s">
        <v>515</v>
      </c>
      <c r="D121" s="75">
        <f t="shared" si="1"/>
        <v>111</v>
      </c>
      <c r="E121" s="72" t="s">
        <v>514</v>
      </c>
    </row>
    <row r="122" spans="1:5" x14ac:dyDescent="0.4">
      <c r="A122" s="76">
        <v>112</v>
      </c>
      <c r="B122" s="72" t="s">
        <v>559</v>
      </c>
      <c r="C122" s="75" t="s">
        <v>515</v>
      </c>
      <c r="D122" s="75">
        <f t="shared" si="1"/>
        <v>112</v>
      </c>
      <c r="E122" s="72" t="s">
        <v>514</v>
      </c>
    </row>
    <row r="123" spans="1:5" x14ac:dyDescent="0.4">
      <c r="A123" s="76">
        <v>113</v>
      </c>
      <c r="B123" s="72" t="s">
        <v>619</v>
      </c>
      <c r="C123" s="75" t="s">
        <v>515</v>
      </c>
      <c r="D123" s="75">
        <f t="shared" si="1"/>
        <v>113</v>
      </c>
      <c r="E123" s="72" t="s">
        <v>709</v>
      </c>
    </row>
    <row r="124" spans="1:5" x14ac:dyDescent="0.4">
      <c r="A124" s="76">
        <v>114</v>
      </c>
      <c r="B124" s="72" t="s">
        <v>566</v>
      </c>
      <c r="C124" s="75" t="s">
        <v>515</v>
      </c>
      <c r="D124" s="75">
        <f t="shared" si="1"/>
        <v>114</v>
      </c>
      <c r="E124" s="72" t="s">
        <v>514</v>
      </c>
    </row>
    <row r="125" spans="1:5" x14ac:dyDescent="0.4">
      <c r="A125" s="76" t="s">
        <v>516</v>
      </c>
      <c r="B125" s="78" t="s">
        <v>0</v>
      </c>
      <c r="C125" s="78" t="s">
        <v>508</v>
      </c>
      <c r="D125" s="75" t="str">
        <f t="shared" si="1"/>
        <v>Number</v>
      </c>
      <c r="E125" s="78" t="s">
        <v>509</v>
      </c>
    </row>
    <row r="126" spans="1:5" ht="28.8" x14ac:dyDescent="0.4">
      <c r="A126" s="76"/>
      <c r="B126" s="77" t="s">
        <v>823</v>
      </c>
      <c r="C126" s="75"/>
      <c r="D126" s="75"/>
      <c r="E126" s="75"/>
    </row>
    <row r="127" spans="1:5" x14ac:dyDescent="0.4">
      <c r="A127" s="76">
        <v>115</v>
      </c>
      <c r="B127" s="71" t="s">
        <v>723</v>
      </c>
      <c r="C127" s="75" t="s">
        <v>513</v>
      </c>
      <c r="D127" s="75">
        <f t="shared" si="1"/>
        <v>115</v>
      </c>
      <c r="E127" s="72" t="s">
        <v>706</v>
      </c>
    </row>
    <row r="128" spans="1:5" x14ac:dyDescent="0.4">
      <c r="A128" s="76">
        <v>116</v>
      </c>
      <c r="B128" s="73" t="s">
        <v>692</v>
      </c>
      <c r="C128" s="75" t="s">
        <v>515</v>
      </c>
      <c r="D128" s="75">
        <f t="shared" si="1"/>
        <v>116</v>
      </c>
      <c r="E128" s="72" t="s">
        <v>707</v>
      </c>
    </row>
    <row r="129" spans="1:5" x14ac:dyDescent="0.4">
      <c r="A129" s="76">
        <v>117</v>
      </c>
      <c r="B129" s="72" t="s">
        <v>588</v>
      </c>
      <c r="C129" s="75" t="s">
        <v>515</v>
      </c>
      <c r="D129" s="75">
        <f t="shared" si="1"/>
        <v>117</v>
      </c>
      <c r="E129" s="72" t="s">
        <v>711</v>
      </c>
    </row>
    <row r="130" spans="1:5" x14ac:dyDescent="0.4">
      <c r="A130" s="76">
        <v>118</v>
      </c>
      <c r="B130" s="72" t="s">
        <v>689</v>
      </c>
      <c r="C130" s="75" t="s">
        <v>515</v>
      </c>
      <c r="D130" s="75">
        <f t="shared" si="1"/>
        <v>118</v>
      </c>
      <c r="E130" s="72" t="s">
        <v>707</v>
      </c>
    </row>
    <row r="131" spans="1:5" x14ac:dyDescent="0.4">
      <c r="A131" s="76">
        <v>119</v>
      </c>
      <c r="B131" s="72" t="s">
        <v>696</v>
      </c>
      <c r="C131" s="75" t="s">
        <v>515</v>
      </c>
      <c r="D131" s="75">
        <f t="shared" si="1"/>
        <v>119</v>
      </c>
      <c r="E131" s="72" t="s">
        <v>707</v>
      </c>
    </row>
    <row r="132" spans="1:5" x14ac:dyDescent="0.4">
      <c r="A132" s="76">
        <v>120</v>
      </c>
      <c r="B132" s="72" t="s">
        <v>791</v>
      </c>
      <c r="C132" s="75" t="s">
        <v>515</v>
      </c>
      <c r="D132" s="75">
        <f t="shared" ref="D132:D195" si="2">A132</f>
        <v>120</v>
      </c>
      <c r="E132" s="72" t="s">
        <v>707</v>
      </c>
    </row>
    <row r="133" spans="1:5" x14ac:dyDescent="0.4">
      <c r="A133" s="76">
        <v>121</v>
      </c>
      <c r="B133" s="72" t="s">
        <v>637</v>
      </c>
      <c r="C133" s="75" t="s">
        <v>513</v>
      </c>
      <c r="D133" s="75">
        <f t="shared" si="2"/>
        <v>121</v>
      </c>
      <c r="E133" s="72" t="s">
        <v>706</v>
      </c>
    </row>
    <row r="134" spans="1:5" x14ac:dyDescent="0.4">
      <c r="A134" s="76">
        <v>122</v>
      </c>
      <c r="B134" s="71" t="s">
        <v>760</v>
      </c>
      <c r="C134" s="75" t="s">
        <v>513</v>
      </c>
      <c r="D134" s="75">
        <f t="shared" si="2"/>
        <v>122</v>
      </c>
      <c r="E134" s="72" t="s">
        <v>710</v>
      </c>
    </row>
    <row r="135" spans="1:5" x14ac:dyDescent="0.4">
      <c r="A135" s="76">
        <v>123</v>
      </c>
      <c r="B135" s="72" t="s">
        <v>640</v>
      </c>
      <c r="C135" s="75" t="s">
        <v>513</v>
      </c>
      <c r="D135" s="75">
        <f t="shared" si="2"/>
        <v>123</v>
      </c>
      <c r="E135" s="72" t="s">
        <v>706</v>
      </c>
    </row>
    <row r="136" spans="1:5" x14ac:dyDescent="0.4">
      <c r="A136" s="76">
        <v>124</v>
      </c>
      <c r="B136" s="74" t="s">
        <v>835</v>
      </c>
      <c r="D136" s="75" t="s">
        <v>835</v>
      </c>
      <c r="E136" s="72" t="s">
        <v>706</v>
      </c>
    </row>
    <row r="137" spans="1:5" x14ac:dyDescent="0.4">
      <c r="A137" s="76">
        <v>125</v>
      </c>
      <c r="B137" s="73" t="s">
        <v>768</v>
      </c>
      <c r="C137" s="75" t="s">
        <v>515</v>
      </c>
      <c r="D137" s="75">
        <f t="shared" si="2"/>
        <v>125</v>
      </c>
      <c r="E137" s="72" t="s">
        <v>707</v>
      </c>
    </row>
    <row r="138" spans="1:5" x14ac:dyDescent="0.4">
      <c r="A138" s="76">
        <v>126</v>
      </c>
      <c r="B138" s="72" t="s">
        <v>784</v>
      </c>
      <c r="C138" s="75" t="s">
        <v>515</v>
      </c>
      <c r="D138" s="75">
        <f t="shared" si="2"/>
        <v>126</v>
      </c>
      <c r="E138" s="72" t="s">
        <v>707</v>
      </c>
    </row>
    <row r="139" spans="1:5" x14ac:dyDescent="0.4">
      <c r="A139" s="76">
        <v>127</v>
      </c>
      <c r="B139" s="72" t="s">
        <v>681</v>
      </c>
      <c r="C139" s="75" t="s">
        <v>515</v>
      </c>
      <c r="D139" s="75">
        <f t="shared" si="2"/>
        <v>127</v>
      </c>
      <c r="E139" s="72" t="s">
        <v>707</v>
      </c>
    </row>
    <row r="140" spans="1:5" x14ac:dyDescent="0.4">
      <c r="A140" s="76">
        <v>128</v>
      </c>
      <c r="B140" s="72" t="s">
        <v>670</v>
      </c>
      <c r="C140" s="75" t="s">
        <v>515</v>
      </c>
      <c r="D140" s="75">
        <f t="shared" si="2"/>
        <v>128</v>
      </c>
      <c r="E140" s="72" t="s">
        <v>707</v>
      </c>
    </row>
    <row r="141" spans="1:5" x14ac:dyDescent="0.4">
      <c r="A141" s="76">
        <v>129</v>
      </c>
      <c r="B141" s="72" t="s">
        <v>935</v>
      </c>
      <c r="C141" s="75" t="s">
        <v>515</v>
      </c>
      <c r="D141" s="75">
        <f t="shared" si="2"/>
        <v>129</v>
      </c>
      <c r="E141" s="72" t="s">
        <v>514</v>
      </c>
    </row>
    <row r="142" spans="1:5" x14ac:dyDescent="0.4">
      <c r="A142" s="76">
        <v>130</v>
      </c>
      <c r="B142" s="71" t="s">
        <v>813</v>
      </c>
      <c r="C142" s="75" t="s">
        <v>515</v>
      </c>
      <c r="D142" s="75">
        <f t="shared" si="2"/>
        <v>130</v>
      </c>
      <c r="E142" s="72" t="s">
        <v>514</v>
      </c>
    </row>
    <row r="143" spans="1:5" x14ac:dyDescent="0.4">
      <c r="A143" s="76">
        <v>131</v>
      </c>
      <c r="B143" s="71" t="s">
        <v>811</v>
      </c>
      <c r="C143" s="75" t="s">
        <v>515</v>
      </c>
      <c r="D143" s="75">
        <f t="shared" si="2"/>
        <v>131</v>
      </c>
      <c r="E143" s="72" t="s">
        <v>709</v>
      </c>
    </row>
    <row r="144" spans="1:5" x14ac:dyDescent="0.4">
      <c r="A144" s="76">
        <v>132</v>
      </c>
      <c r="B144" s="72" t="s">
        <v>589</v>
      </c>
      <c r="C144" s="75" t="s">
        <v>515</v>
      </c>
      <c r="D144" s="75">
        <f t="shared" si="2"/>
        <v>132</v>
      </c>
      <c r="E144" s="72" t="s">
        <v>711</v>
      </c>
    </row>
    <row r="145" spans="1:5" x14ac:dyDescent="0.4">
      <c r="A145" s="76">
        <v>133</v>
      </c>
      <c r="B145" s="72" t="s">
        <v>661</v>
      </c>
      <c r="C145" s="75" t="s">
        <v>515</v>
      </c>
      <c r="D145" s="75">
        <f t="shared" si="2"/>
        <v>133</v>
      </c>
      <c r="E145" s="72" t="s">
        <v>707</v>
      </c>
    </row>
    <row r="146" spans="1:5" x14ac:dyDescent="0.4">
      <c r="A146" s="76">
        <v>134</v>
      </c>
      <c r="B146" s="71" t="s">
        <v>749</v>
      </c>
      <c r="C146" s="75" t="s">
        <v>513</v>
      </c>
      <c r="D146" s="75">
        <f t="shared" si="2"/>
        <v>134</v>
      </c>
      <c r="E146" s="72" t="s">
        <v>708</v>
      </c>
    </row>
    <row r="147" spans="1:5" x14ac:dyDescent="0.4">
      <c r="A147" s="76">
        <v>135</v>
      </c>
      <c r="B147" s="71" t="s">
        <v>736</v>
      </c>
      <c r="C147" s="75" t="s">
        <v>513</v>
      </c>
      <c r="D147" s="75">
        <f t="shared" si="2"/>
        <v>135</v>
      </c>
      <c r="E147" s="72" t="s">
        <v>706</v>
      </c>
    </row>
    <row r="148" spans="1:5" x14ac:dyDescent="0.4">
      <c r="A148" s="76">
        <v>136</v>
      </c>
      <c r="B148" s="72" t="s">
        <v>693</v>
      </c>
      <c r="C148" s="75" t="s">
        <v>515</v>
      </c>
      <c r="D148" s="75">
        <f t="shared" si="2"/>
        <v>136</v>
      </c>
      <c r="E148" s="72" t="s">
        <v>707</v>
      </c>
    </row>
    <row r="149" spans="1:5" x14ac:dyDescent="0.4">
      <c r="A149" s="76">
        <v>137</v>
      </c>
      <c r="B149" s="72" t="s">
        <v>579</v>
      </c>
      <c r="C149" s="75" t="s">
        <v>515</v>
      </c>
      <c r="D149" s="75">
        <f t="shared" si="2"/>
        <v>137</v>
      </c>
      <c r="E149" s="72" t="s">
        <v>709</v>
      </c>
    </row>
    <row r="150" spans="1:5" x14ac:dyDescent="0.4">
      <c r="A150" s="76">
        <v>138</v>
      </c>
      <c r="B150" s="72" t="s">
        <v>790</v>
      </c>
      <c r="C150" s="75" t="s">
        <v>515</v>
      </c>
      <c r="D150" s="75">
        <f t="shared" si="2"/>
        <v>138</v>
      </c>
      <c r="E150" s="72" t="s">
        <v>707</v>
      </c>
    </row>
    <row r="151" spans="1:5" x14ac:dyDescent="0.4">
      <c r="A151" s="76">
        <v>139</v>
      </c>
      <c r="B151" s="72" t="s">
        <v>695</v>
      </c>
      <c r="C151" s="75" t="s">
        <v>515</v>
      </c>
      <c r="D151" s="75">
        <f t="shared" si="2"/>
        <v>139</v>
      </c>
      <c r="E151" s="72" t="s">
        <v>707</v>
      </c>
    </row>
    <row r="152" spans="1:5" x14ac:dyDescent="0.4">
      <c r="A152" s="76">
        <v>140</v>
      </c>
      <c r="B152" s="72" t="s">
        <v>557</v>
      </c>
      <c r="C152" s="75" t="s">
        <v>515</v>
      </c>
      <c r="D152" s="75">
        <f t="shared" si="2"/>
        <v>140</v>
      </c>
      <c r="E152" s="72" t="s">
        <v>514</v>
      </c>
    </row>
    <row r="153" spans="1:5" x14ac:dyDescent="0.4">
      <c r="A153" s="76">
        <v>141</v>
      </c>
      <c r="B153" s="72" t="s">
        <v>697</v>
      </c>
      <c r="C153" s="75" t="s">
        <v>515</v>
      </c>
      <c r="D153" s="75">
        <f t="shared" si="2"/>
        <v>141</v>
      </c>
      <c r="E153" s="72" t="s">
        <v>707</v>
      </c>
    </row>
    <row r="154" spans="1:5" x14ac:dyDescent="0.4">
      <c r="A154" s="76">
        <v>142</v>
      </c>
      <c r="B154" s="73" t="s">
        <v>776</v>
      </c>
      <c r="C154" s="75" t="s">
        <v>515</v>
      </c>
      <c r="D154" s="75">
        <f t="shared" si="2"/>
        <v>142</v>
      </c>
      <c r="E154" s="72" t="s">
        <v>707</v>
      </c>
    </row>
    <row r="155" spans="1:5" x14ac:dyDescent="0.4">
      <c r="A155" s="76" t="s">
        <v>516</v>
      </c>
      <c r="B155" s="78" t="s">
        <v>0</v>
      </c>
      <c r="C155" s="78" t="s">
        <v>508</v>
      </c>
      <c r="D155" s="75" t="str">
        <f t="shared" si="2"/>
        <v>Number</v>
      </c>
      <c r="E155" s="78" t="s">
        <v>509</v>
      </c>
    </row>
    <row r="156" spans="1:5" ht="28.8" x14ac:dyDescent="0.4">
      <c r="A156" s="76"/>
      <c r="B156" s="77" t="s">
        <v>824</v>
      </c>
      <c r="C156" s="75"/>
      <c r="D156" s="75"/>
      <c r="E156" s="75"/>
    </row>
    <row r="157" spans="1:5" x14ac:dyDescent="0.4">
      <c r="A157" s="76">
        <v>143</v>
      </c>
      <c r="B157" s="71" t="s">
        <v>725</v>
      </c>
      <c r="C157" s="75" t="s">
        <v>513</v>
      </c>
      <c r="D157" s="75">
        <f t="shared" si="2"/>
        <v>143</v>
      </c>
      <c r="E157" s="72" t="s">
        <v>706</v>
      </c>
    </row>
    <row r="158" spans="1:5" x14ac:dyDescent="0.4">
      <c r="A158" s="76">
        <v>144</v>
      </c>
      <c r="B158" s="71" t="s">
        <v>755</v>
      </c>
      <c r="C158" s="75" t="s">
        <v>513</v>
      </c>
      <c r="D158" s="75">
        <f t="shared" si="2"/>
        <v>144</v>
      </c>
      <c r="E158" s="72" t="s">
        <v>708</v>
      </c>
    </row>
    <row r="159" spans="1:5" x14ac:dyDescent="0.4">
      <c r="A159" s="76">
        <v>145</v>
      </c>
      <c r="B159" s="72" t="s">
        <v>643</v>
      </c>
      <c r="C159" s="75" t="s">
        <v>513</v>
      </c>
      <c r="D159" s="75">
        <f t="shared" si="2"/>
        <v>145</v>
      </c>
      <c r="E159" s="72" t="s">
        <v>706</v>
      </c>
    </row>
    <row r="160" spans="1:5" x14ac:dyDescent="0.4">
      <c r="A160" s="76">
        <v>146</v>
      </c>
      <c r="B160" s="72" t="s">
        <v>650</v>
      </c>
      <c r="C160" s="75" t="s">
        <v>513</v>
      </c>
      <c r="D160" s="75">
        <f t="shared" si="2"/>
        <v>146</v>
      </c>
      <c r="E160" s="72" t="s">
        <v>708</v>
      </c>
    </row>
    <row r="161" spans="1:5" x14ac:dyDescent="0.4">
      <c r="A161" s="76">
        <v>147</v>
      </c>
      <c r="B161" s="72" t="s">
        <v>647</v>
      </c>
      <c r="C161" s="75" t="s">
        <v>513</v>
      </c>
      <c r="D161" s="75">
        <f t="shared" si="2"/>
        <v>147</v>
      </c>
      <c r="E161" s="72" t="s">
        <v>708</v>
      </c>
    </row>
    <row r="162" spans="1:5" x14ac:dyDescent="0.4">
      <c r="A162" s="76">
        <v>148</v>
      </c>
      <c r="B162" s="73" t="s">
        <v>771</v>
      </c>
      <c r="C162" s="75" t="s">
        <v>515</v>
      </c>
      <c r="D162" s="75">
        <f t="shared" si="2"/>
        <v>148</v>
      </c>
      <c r="E162" s="72" t="s">
        <v>707</v>
      </c>
    </row>
    <row r="163" spans="1:5" x14ac:dyDescent="0.4">
      <c r="A163" s="76">
        <v>149</v>
      </c>
      <c r="B163" s="72" t="s">
        <v>675</v>
      </c>
      <c r="C163" s="75" t="s">
        <v>515</v>
      </c>
      <c r="D163" s="75">
        <f t="shared" si="2"/>
        <v>149</v>
      </c>
      <c r="E163" s="72" t="s">
        <v>707</v>
      </c>
    </row>
    <row r="164" spans="1:5" x14ac:dyDescent="0.4">
      <c r="A164" s="76">
        <v>150</v>
      </c>
      <c r="B164" s="72" t="s">
        <v>664</v>
      </c>
      <c r="C164" s="75" t="s">
        <v>515</v>
      </c>
      <c r="D164" s="75">
        <f t="shared" si="2"/>
        <v>150</v>
      </c>
      <c r="E164" s="72" t="s">
        <v>707</v>
      </c>
    </row>
    <row r="165" spans="1:5" x14ac:dyDescent="0.4">
      <c r="A165" s="76">
        <v>151</v>
      </c>
      <c r="B165" s="72" t="s">
        <v>575</v>
      </c>
      <c r="C165" s="74" t="s">
        <v>515</v>
      </c>
      <c r="D165" s="75">
        <f t="shared" si="2"/>
        <v>151</v>
      </c>
      <c r="E165" s="72" t="s">
        <v>514</v>
      </c>
    </row>
    <row r="166" spans="1:5" x14ac:dyDescent="0.4">
      <c r="A166" s="76">
        <v>152</v>
      </c>
      <c r="B166" s="72" t="s">
        <v>524</v>
      </c>
      <c r="C166" s="75" t="s">
        <v>515</v>
      </c>
      <c r="D166" s="75">
        <f t="shared" si="2"/>
        <v>152</v>
      </c>
      <c r="E166" s="72" t="s">
        <v>709</v>
      </c>
    </row>
    <row r="167" spans="1:5" x14ac:dyDescent="0.4">
      <c r="A167" s="76">
        <v>153</v>
      </c>
      <c r="B167" s="71" t="s">
        <v>741</v>
      </c>
      <c r="C167" s="75" t="s">
        <v>513</v>
      </c>
      <c r="D167" s="75">
        <f t="shared" si="2"/>
        <v>153</v>
      </c>
      <c r="E167" s="72" t="s">
        <v>706</v>
      </c>
    </row>
    <row r="168" spans="1:5" x14ac:dyDescent="0.4">
      <c r="A168" s="76">
        <v>154</v>
      </c>
      <c r="B168" s="73" t="s">
        <v>803</v>
      </c>
      <c r="C168" s="75" t="s">
        <v>513</v>
      </c>
      <c r="D168" s="75">
        <f t="shared" si="2"/>
        <v>154</v>
      </c>
      <c r="E168" s="72" t="s">
        <v>710</v>
      </c>
    </row>
    <row r="169" spans="1:5" x14ac:dyDescent="0.4">
      <c r="A169" s="76">
        <v>155</v>
      </c>
      <c r="B169" s="71" t="s">
        <v>727</v>
      </c>
      <c r="C169" s="75" t="s">
        <v>513</v>
      </c>
      <c r="D169" s="75">
        <f t="shared" si="2"/>
        <v>155</v>
      </c>
      <c r="E169" s="72" t="s">
        <v>706</v>
      </c>
    </row>
    <row r="170" spans="1:5" x14ac:dyDescent="0.4">
      <c r="A170" s="76">
        <v>156</v>
      </c>
      <c r="B170" s="71" t="s">
        <v>717</v>
      </c>
      <c r="C170" s="75" t="s">
        <v>513</v>
      </c>
      <c r="D170" s="75">
        <f t="shared" si="2"/>
        <v>156</v>
      </c>
      <c r="E170" s="72" t="s">
        <v>514</v>
      </c>
    </row>
    <row r="171" spans="1:5" x14ac:dyDescent="0.4">
      <c r="A171" s="76">
        <v>157</v>
      </c>
      <c r="B171" s="71" t="s">
        <v>732</v>
      </c>
      <c r="C171" s="75" t="s">
        <v>513</v>
      </c>
      <c r="D171" s="75">
        <f t="shared" si="2"/>
        <v>157</v>
      </c>
      <c r="E171" s="72" t="s">
        <v>706</v>
      </c>
    </row>
    <row r="172" spans="1:5" x14ac:dyDescent="0.4">
      <c r="A172" s="76">
        <v>158</v>
      </c>
      <c r="B172" s="71" t="s">
        <v>724</v>
      </c>
      <c r="C172" s="75" t="s">
        <v>513</v>
      </c>
      <c r="D172" s="75">
        <f t="shared" si="2"/>
        <v>158</v>
      </c>
      <c r="E172" s="72" t="s">
        <v>706</v>
      </c>
    </row>
    <row r="173" spans="1:5" x14ac:dyDescent="0.4">
      <c r="A173" s="76">
        <v>159</v>
      </c>
      <c r="B173" s="71" t="s">
        <v>753</v>
      </c>
      <c r="C173" s="75" t="s">
        <v>513</v>
      </c>
      <c r="D173" s="75">
        <f t="shared" si="2"/>
        <v>159</v>
      </c>
      <c r="E173" s="72" t="s">
        <v>708</v>
      </c>
    </row>
    <row r="174" spans="1:5" x14ac:dyDescent="0.4">
      <c r="A174" s="76">
        <v>160</v>
      </c>
      <c r="B174" s="71" t="s">
        <v>817</v>
      </c>
      <c r="C174" s="75" t="s">
        <v>513</v>
      </c>
      <c r="D174" s="75">
        <f t="shared" si="2"/>
        <v>160</v>
      </c>
      <c r="E174" s="72" t="s">
        <v>706</v>
      </c>
    </row>
    <row r="175" spans="1:5" x14ac:dyDescent="0.4">
      <c r="A175" s="76">
        <v>161</v>
      </c>
      <c r="B175" s="71" t="s">
        <v>759</v>
      </c>
      <c r="C175" s="75" t="s">
        <v>513</v>
      </c>
      <c r="D175" s="75">
        <f t="shared" si="2"/>
        <v>161</v>
      </c>
      <c r="E175" s="72" t="s">
        <v>710</v>
      </c>
    </row>
    <row r="176" spans="1:5" x14ac:dyDescent="0.4">
      <c r="A176" s="76">
        <v>162</v>
      </c>
      <c r="B176" s="72" t="s">
        <v>525</v>
      </c>
      <c r="C176" s="75" t="s">
        <v>513</v>
      </c>
      <c r="D176" s="75">
        <f t="shared" si="2"/>
        <v>162</v>
      </c>
      <c r="E176" s="72" t="s">
        <v>708</v>
      </c>
    </row>
    <row r="177" spans="1:5" x14ac:dyDescent="0.4">
      <c r="A177" s="76">
        <v>163</v>
      </c>
      <c r="B177" s="72" t="s">
        <v>545</v>
      </c>
      <c r="C177" s="75" t="s">
        <v>513</v>
      </c>
      <c r="D177" s="75">
        <f t="shared" si="2"/>
        <v>163</v>
      </c>
      <c r="E177" s="72" t="s">
        <v>514</v>
      </c>
    </row>
    <row r="178" spans="1:5" x14ac:dyDescent="0.4">
      <c r="A178" s="76">
        <v>164</v>
      </c>
      <c r="B178" s="71" t="s">
        <v>757</v>
      </c>
      <c r="C178" s="75" t="s">
        <v>513</v>
      </c>
      <c r="D178" s="75">
        <f t="shared" si="2"/>
        <v>164</v>
      </c>
      <c r="E178" s="72" t="s">
        <v>708</v>
      </c>
    </row>
    <row r="179" spans="1:5" x14ac:dyDescent="0.4">
      <c r="A179" s="76">
        <v>165</v>
      </c>
      <c r="B179" s="72" t="s">
        <v>626</v>
      </c>
      <c r="C179" s="75" t="s">
        <v>513</v>
      </c>
      <c r="D179" s="75">
        <f t="shared" si="2"/>
        <v>165</v>
      </c>
      <c r="E179" s="72" t="s">
        <v>706</v>
      </c>
    </row>
    <row r="180" spans="1:5" x14ac:dyDescent="0.4">
      <c r="A180" s="76">
        <v>166</v>
      </c>
      <c r="B180" s="72" t="s">
        <v>654</v>
      </c>
      <c r="C180" s="75" t="s">
        <v>513</v>
      </c>
      <c r="D180" s="75">
        <f t="shared" si="2"/>
        <v>166</v>
      </c>
      <c r="E180" s="72" t="s">
        <v>708</v>
      </c>
    </row>
    <row r="181" spans="1:5" x14ac:dyDescent="0.4">
      <c r="A181" s="76">
        <v>167</v>
      </c>
      <c r="B181" s="71" t="s">
        <v>720</v>
      </c>
      <c r="C181" s="75" t="s">
        <v>513</v>
      </c>
      <c r="D181" s="75">
        <f t="shared" si="2"/>
        <v>167</v>
      </c>
      <c r="E181" s="72" t="s">
        <v>514</v>
      </c>
    </row>
    <row r="182" spans="1:5" x14ac:dyDescent="0.4">
      <c r="A182" s="76">
        <v>168</v>
      </c>
      <c r="B182" s="72" t="s">
        <v>584</v>
      </c>
      <c r="C182" s="75" t="s">
        <v>515</v>
      </c>
      <c r="D182" s="75">
        <f t="shared" si="2"/>
        <v>168</v>
      </c>
      <c r="E182" s="72" t="s">
        <v>711</v>
      </c>
    </row>
    <row r="183" spans="1:5" x14ac:dyDescent="0.4">
      <c r="A183" s="76">
        <v>169</v>
      </c>
      <c r="B183" s="72" t="s">
        <v>667</v>
      </c>
      <c r="C183" s="75" t="s">
        <v>515</v>
      </c>
      <c r="D183" s="75">
        <f t="shared" si="2"/>
        <v>169</v>
      </c>
      <c r="E183" s="72" t="s">
        <v>707</v>
      </c>
    </row>
    <row r="184" spans="1:5" x14ac:dyDescent="0.4">
      <c r="A184" s="76">
        <v>170</v>
      </c>
      <c r="B184" s="72" t="s">
        <v>623</v>
      </c>
      <c r="C184" s="75" t="s">
        <v>515</v>
      </c>
      <c r="D184" s="75">
        <f t="shared" si="2"/>
        <v>170</v>
      </c>
      <c r="E184" s="72" t="s">
        <v>709</v>
      </c>
    </row>
    <row r="185" spans="1:5" x14ac:dyDescent="0.4">
      <c r="A185" s="76">
        <v>171</v>
      </c>
      <c r="B185" s="72" t="s">
        <v>793</v>
      </c>
      <c r="C185" s="75" t="s">
        <v>513</v>
      </c>
      <c r="D185" s="75">
        <f t="shared" si="2"/>
        <v>171</v>
      </c>
      <c r="E185" s="72" t="s">
        <v>706</v>
      </c>
    </row>
    <row r="186" spans="1:5" x14ac:dyDescent="0.4">
      <c r="A186" s="76">
        <v>172</v>
      </c>
      <c r="B186" s="72" t="s">
        <v>597</v>
      </c>
      <c r="C186" s="75" t="s">
        <v>513</v>
      </c>
      <c r="D186" s="75">
        <f t="shared" si="2"/>
        <v>172</v>
      </c>
      <c r="E186" s="72" t="s">
        <v>710</v>
      </c>
    </row>
    <row r="187" spans="1:5" x14ac:dyDescent="0.4">
      <c r="A187" s="76" t="s">
        <v>516</v>
      </c>
      <c r="B187" s="78" t="s">
        <v>0</v>
      </c>
      <c r="C187" s="78" t="s">
        <v>508</v>
      </c>
      <c r="D187" s="75" t="str">
        <f t="shared" si="2"/>
        <v>Number</v>
      </c>
      <c r="E187" s="78" t="s">
        <v>509</v>
      </c>
    </row>
    <row r="188" spans="1:5" ht="28.8" x14ac:dyDescent="0.4">
      <c r="A188" s="76"/>
      <c r="B188" s="77" t="s">
        <v>825</v>
      </c>
      <c r="C188" s="75"/>
      <c r="D188" s="75"/>
      <c r="E188" s="75"/>
    </row>
    <row r="189" spans="1:5" x14ac:dyDescent="0.4">
      <c r="A189" s="76">
        <v>173</v>
      </c>
      <c r="B189" s="72" t="s">
        <v>603</v>
      </c>
      <c r="C189" s="75" t="s">
        <v>515</v>
      </c>
      <c r="D189" s="75">
        <f t="shared" si="2"/>
        <v>173</v>
      </c>
      <c r="E189" s="72" t="s">
        <v>709</v>
      </c>
    </row>
    <row r="190" spans="1:5" x14ac:dyDescent="0.4">
      <c r="A190" s="76">
        <v>174</v>
      </c>
      <c r="B190" s="72" t="s">
        <v>622</v>
      </c>
      <c r="C190" s="75" t="s">
        <v>515</v>
      </c>
      <c r="D190" s="75">
        <f t="shared" si="2"/>
        <v>174</v>
      </c>
      <c r="E190" s="72" t="s">
        <v>709</v>
      </c>
    </row>
    <row r="191" spans="1:5" x14ac:dyDescent="0.4">
      <c r="A191" s="76">
        <v>175</v>
      </c>
      <c r="B191" s="71" t="s">
        <v>782</v>
      </c>
      <c r="C191" s="74" t="s">
        <v>515</v>
      </c>
      <c r="D191" s="75">
        <f t="shared" si="2"/>
        <v>175</v>
      </c>
      <c r="E191" s="72" t="s">
        <v>514</v>
      </c>
    </row>
    <row r="192" spans="1:5" x14ac:dyDescent="0.4">
      <c r="A192" s="76">
        <v>176</v>
      </c>
      <c r="B192" s="72" t="s">
        <v>798</v>
      </c>
      <c r="C192" s="75" t="s">
        <v>515</v>
      </c>
      <c r="D192" s="75">
        <f t="shared" si="2"/>
        <v>176</v>
      </c>
      <c r="E192" s="72" t="s">
        <v>709</v>
      </c>
    </row>
    <row r="193" spans="1:5" x14ac:dyDescent="0.4">
      <c r="A193" s="76">
        <v>177</v>
      </c>
      <c r="B193" s="72" t="s">
        <v>705</v>
      </c>
      <c r="C193" s="75" t="s">
        <v>515</v>
      </c>
      <c r="D193" s="75">
        <f t="shared" si="2"/>
        <v>177</v>
      </c>
      <c r="E193" s="72" t="s">
        <v>707</v>
      </c>
    </row>
    <row r="194" spans="1:5" x14ac:dyDescent="0.4">
      <c r="A194" s="76">
        <v>178</v>
      </c>
      <c r="B194" s="71" t="s">
        <v>744</v>
      </c>
      <c r="C194" s="75" t="s">
        <v>513</v>
      </c>
      <c r="D194" s="75">
        <f t="shared" si="2"/>
        <v>178</v>
      </c>
      <c r="E194" s="72" t="s">
        <v>708</v>
      </c>
    </row>
    <row r="195" spans="1:5" x14ac:dyDescent="0.4">
      <c r="A195" s="76">
        <v>179</v>
      </c>
      <c r="B195" s="72" t="s">
        <v>639</v>
      </c>
      <c r="C195" s="75" t="s">
        <v>513</v>
      </c>
      <c r="D195" s="75">
        <f t="shared" si="2"/>
        <v>179</v>
      </c>
      <c r="E195" s="72" t="s">
        <v>706</v>
      </c>
    </row>
    <row r="196" spans="1:5" x14ac:dyDescent="0.4">
      <c r="A196" s="76">
        <v>180</v>
      </c>
      <c r="B196" s="72" t="s">
        <v>682</v>
      </c>
      <c r="C196" s="75" t="s">
        <v>515</v>
      </c>
      <c r="D196" s="75">
        <f t="shared" ref="D196:D259" si="3">A196</f>
        <v>180</v>
      </c>
      <c r="E196" s="72" t="s">
        <v>707</v>
      </c>
    </row>
    <row r="197" spans="1:5" x14ac:dyDescent="0.4">
      <c r="A197" s="76">
        <v>181</v>
      </c>
      <c r="B197" s="72" t="s">
        <v>633</v>
      </c>
      <c r="C197" s="75" t="s">
        <v>513</v>
      </c>
      <c r="D197" s="75">
        <f t="shared" si="3"/>
        <v>181</v>
      </c>
      <c r="E197" s="72" t="s">
        <v>706</v>
      </c>
    </row>
    <row r="198" spans="1:5" x14ac:dyDescent="0.4">
      <c r="A198" s="76">
        <v>182</v>
      </c>
      <c r="B198" s="72" t="s">
        <v>526</v>
      </c>
      <c r="C198" s="75" t="s">
        <v>513</v>
      </c>
      <c r="D198" s="75">
        <f t="shared" si="3"/>
        <v>182</v>
      </c>
      <c r="E198" s="72" t="s">
        <v>708</v>
      </c>
    </row>
    <row r="199" spans="1:5" x14ac:dyDescent="0.4">
      <c r="A199" s="76">
        <v>183</v>
      </c>
      <c r="B199" s="72" t="s">
        <v>628</v>
      </c>
      <c r="C199" s="75" t="s">
        <v>513</v>
      </c>
      <c r="D199" s="75">
        <f t="shared" si="3"/>
        <v>183</v>
      </c>
      <c r="E199" s="72" t="s">
        <v>706</v>
      </c>
    </row>
    <row r="200" spans="1:5" x14ac:dyDescent="0.4">
      <c r="A200" s="76">
        <v>184</v>
      </c>
      <c r="B200" s="72" t="s">
        <v>563</v>
      </c>
      <c r="C200" s="75" t="s">
        <v>515</v>
      </c>
      <c r="D200" s="75">
        <f t="shared" si="3"/>
        <v>184</v>
      </c>
      <c r="E200" s="72" t="s">
        <v>514</v>
      </c>
    </row>
    <row r="201" spans="1:5" x14ac:dyDescent="0.4">
      <c r="A201" s="76">
        <v>185</v>
      </c>
      <c r="B201" s="72" t="s">
        <v>555</v>
      </c>
      <c r="C201" s="75" t="s">
        <v>515</v>
      </c>
      <c r="D201" s="75">
        <f t="shared" si="3"/>
        <v>185</v>
      </c>
      <c r="E201" s="72" t="s">
        <v>514</v>
      </c>
    </row>
    <row r="202" spans="1:5" x14ac:dyDescent="0.4">
      <c r="A202" s="76">
        <v>186</v>
      </c>
      <c r="B202" s="72" t="s">
        <v>570</v>
      </c>
      <c r="C202" s="75" t="s">
        <v>515</v>
      </c>
      <c r="D202" s="75">
        <f t="shared" si="3"/>
        <v>186</v>
      </c>
      <c r="E202" s="72" t="s">
        <v>514</v>
      </c>
    </row>
    <row r="203" spans="1:5" x14ac:dyDescent="0.4">
      <c r="A203" s="76">
        <v>187</v>
      </c>
      <c r="B203" s="72" t="s">
        <v>671</v>
      </c>
      <c r="C203" s="75" t="s">
        <v>515</v>
      </c>
      <c r="D203" s="75">
        <f t="shared" si="3"/>
        <v>187</v>
      </c>
      <c r="E203" s="72" t="s">
        <v>707</v>
      </c>
    </row>
    <row r="204" spans="1:5" x14ac:dyDescent="0.4">
      <c r="A204" s="76">
        <v>188</v>
      </c>
      <c r="B204" s="73" t="s">
        <v>775</v>
      </c>
      <c r="C204" s="75" t="s">
        <v>515</v>
      </c>
      <c r="D204" s="75">
        <f t="shared" si="3"/>
        <v>188</v>
      </c>
      <c r="E204" s="72" t="s">
        <v>707</v>
      </c>
    </row>
    <row r="205" spans="1:5" x14ac:dyDescent="0.4">
      <c r="A205" s="76">
        <v>189</v>
      </c>
      <c r="B205" s="72" t="s">
        <v>652</v>
      </c>
      <c r="C205" s="75" t="s">
        <v>513</v>
      </c>
      <c r="D205" s="75">
        <f t="shared" si="3"/>
        <v>189</v>
      </c>
      <c r="E205" s="72" t="s">
        <v>708</v>
      </c>
    </row>
    <row r="206" spans="1:5" x14ac:dyDescent="0.4">
      <c r="A206" s="76">
        <v>190</v>
      </c>
      <c r="B206" s="72" t="s">
        <v>802</v>
      </c>
      <c r="C206" s="75" t="s">
        <v>513</v>
      </c>
      <c r="D206" s="75">
        <f t="shared" si="3"/>
        <v>190</v>
      </c>
      <c r="E206" s="72" t="s">
        <v>514</v>
      </c>
    </row>
    <row r="207" spans="1:5" x14ac:dyDescent="0.4">
      <c r="A207" s="76">
        <v>191</v>
      </c>
      <c r="B207" s="72" t="s">
        <v>594</v>
      </c>
      <c r="C207" s="75" t="s">
        <v>513</v>
      </c>
      <c r="D207" s="75">
        <v>191</v>
      </c>
      <c r="E207" s="72" t="s">
        <v>710</v>
      </c>
    </row>
    <row r="208" spans="1:5" x14ac:dyDescent="0.4">
      <c r="A208" s="76">
        <v>192</v>
      </c>
      <c r="B208" s="71" t="s">
        <v>738</v>
      </c>
      <c r="C208" s="75" t="s">
        <v>513</v>
      </c>
      <c r="D208" s="75">
        <f t="shared" si="3"/>
        <v>192</v>
      </c>
      <c r="E208" s="72" t="s">
        <v>706</v>
      </c>
    </row>
    <row r="209" spans="1:5" x14ac:dyDescent="0.4">
      <c r="A209" s="76">
        <v>193</v>
      </c>
      <c r="B209" s="71" t="s">
        <v>719</v>
      </c>
      <c r="C209" s="75" t="s">
        <v>513</v>
      </c>
      <c r="D209" s="75">
        <f t="shared" si="3"/>
        <v>193</v>
      </c>
      <c r="E209" s="72" t="s">
        <v>514</v>
      </c>
    </row>
    <row r="210" spans="1:5" x14ac:dyDescent="0.4">
      <c r="A210" s="76">
        <v>194</v>
      </c>
      <c r="B210" s="72" t="s">
        <v>586</v>
      </c>
      <c r="C210" s="75" t="s">
        <v>515</v>
      </c>
      <c r="D210" s="75">
        <f t="shared" si="3"/>
        <v>194</v>
      </c>
      <c r="E210" s="72" t="s">
        <v>711</v>
      </c>
    </row>
    <row r="211" spans="1:5" x14ac:dyDescent="0.4">
      <c r="A211" s="76">
        <v>195</v>
      </c>
      <c r="B211" s="71" t="s">
        <v>735</v>
      </c>
      <c r="C211" s="75" t="s">
        <v>513</v>
      </c>
      <c r="D211" s="75">
        <v>195</v>
      </c>
      <c r="E211" s="72" t="s">
        <v>706</v>
      </c>
    </row>
    <row r="212" spans="1:5" x14ac:dyDescent="0.4">
      <c r="A212" s="76">
        <v>196</v>
      </c>
      <c r="B212" s="72" t="s">
        <v>634</v>
      </c>
      <c r="C212" s="75" t="s">
        <v>513</v>
      </c>
      <c r="D212" s="75">
        <f t="shared" si="3"/>
        <v>196</v>
      </c>
      <c r="E212" s="72" t="s">
        <v>706</v>
      </c>
    </row>
    <row r="213" spans="1:5" x14ac:dyDescent="0.4">
      <c r="A213" s="76">
        <v>197</v>
      </c>
      <c r="B213" s="72" t="s">
        <v>636</v>
      </c>
      <c r="C213" s="75" t="s">
        <v>513</v>
      </c>
      <c r="D213" s="75">
        <f t="shared" si="3"/>
        <v>197</v>
      </c>
      <c r="E213" s="72" t="s">
        <v>706</v>
      </c>
    </row>
    <row r="214" spans="1:5" x14ac:dyDescent="0.4">
      <c r="A214" s="76">
        <v>198</v>
      </c>
      <c r="B214" s="71" t="s">
        <v>779</v>
      </c>
      <c r="C214" s="75" t="s">
        <v>515</v>
      </c>
      <c r="D214" s="75">
        <f t="shared" si="3"/>
        <v>198</v>
      </c>
      <c r="E214" s="72" t="s">
        <v>514</v>
      </c>
    </row>
    <row r="215" spans="1:5" x14ac:dyDescent="0.4">
      <c r="A215" s="76" t="s">
        <v>516</v>
      </c>
      <c r="B215" s="78" t="s">
        <v>0</v>
      </c>
      <c r="C215" s="78" t="s">
        <v>508</v>
      </c>
      <c r="D215" s="75" t="str">
        <f t="shared" si="3"/>
        <v>Number</v>
      </c>
      <c r="E215" s="78" t="s">
        <v>509</v>
      </c>
    </row>
    <row r="216" spans="1:5" ht="28.8" x14ac:dyDescent="0.4">
      <c r="A216" s="76"/>
      <c r="B216" s="77" t="s">
        <v>826</v>
      </c>
      <c r="C216" s="75"/>
      <c r="D216" s="75"/>
      <c r="E216" s="75"/>
    </row>
    <row r="217" spans="1:5" x14ac:dyDescent="0.4">
      <c r="A217" s="76">
        <v>199</v>
      </c>
      <c r="B217" s="72" t="s">
        <v>600</v>
      </c>
      <c r="C217" s="75" t="s">
        <v>515</v>
      </c>
      <c r="D217" s="75">
        <f t="shared" si="3"/>
        <v>199</v>
      </c>
      <c r="E217" s="72" t="s">
        <v>709</v>
      </c>
    </row>
    <row r="218" spans="1:5" x14ac:dyDescent="0.4">
      <c r="A218" s="76">
        <v>200</v>
      </c>
      <c r="B218" s="71" t="s">
        <v>780</v>
      </c>
      <c r="C218" s="75" t="s">
        <v>515</v>
      </c>
      <c r="D218" s="75">
        <f t="shared" si="3"/>
        <v>200</v>
      </c>
      <c r="E218" s="72" t="s">
        <v>514</v>
      </c>
    </row>
    <row r="219" spans="1:5" x14ac:dyDescent="0.4">
      <c r="A219" s="76">
        <v>201</v>
      </c>
      <c r="B219" s="71" t="s">
        <v>715</v>
      </c>
      <c r="C219" s="75" t="s">
        <v>513</v>
      </c>
      <c r="D219" s="75">
        <f t="shared" si="3"/>
        <v>201</v>
      </c>
      <c r="E219" s="72" t="s">
        <v>514</v>
      </c>
    </row>
    <row r="220" spans="1:5" x14ac:dyDescent="0.4">
      <c r="A220" s="76">
        <v>203</v>
      </c>
      <c r="B220" s="72" t="s">
        <v>599</v>
      </c>
      <c r="C220" s="75" t="s">
        <v>513</v>
      </c>
      <c r="D220" s="75">
        <f t="shared" si="3"/>
        <v>203</v>
      </c>
      <c r="E220" s="72" t="s">
        <v>710</v>
      </c>
    </row>
    <row r="221" spans="1:5" x14ac:dyDescent="0.4">
      <c r="A221" s="76">
        <v>204</v>
      </c>
      <c r="B221" s="71" t="s">
        <v>730</v>
      </c>
      <c r="C221" s="75" t="s">
        <v>513</v>
      </c>
      <c r="D221" s="75">
        <f t="shared" si="3"/>
        <v>204</v>
      </c>
      <c r="E221" s="72" t="s">
        <v>706</v>
      </c>
    </row>
    <row r="222" spans="1:5" x14ac:dyDescent="0.4">
      <c r="A222" s="76">
        <v>205</v>
      </c>
      <c r="B222" s="71" t="s">
        <v>728</v>
      </c>
      <c r="C222" s="75" t="s">
        <v>513</v>
      </c>
      <c r="D222" s="75">
        <f t="shared" si="3"/>
        <v>205</v>
      </c>
      <c r="E222" s="72" t="s">
        <v>706</v>
      </c>
    </row>
    <row r="223" spans="1:5" x14ac:dyDescent="0.4">
      <c r="A223" s="76">
        <v>206</v>
      </c>
      <c r="B223" s="71" t="s">
        <v>721</v>
      </c>
      <c r="C223" s="75" t="s">
        <v>513</v>
      </c>
      <c r="D223" s="75">
        <f t="shared" si="3"/>
        <v>206</v>
      </c>
      <c r="E223" s="72" t="s">
        <v>706</v>
      </c>
    </row>
    <row r="224" spans="1:5" x14ac:dyDescent="0.4">
      <c r="A224" s="76">
        <v>207</v>
      </c>
      <c r="B224" s="72" t="s">
        <v>629</v>
      </c>
      <c r="C224" s="75" t="s">
        <v>513</v>
      </c>
      <c r="D224" s="75">
        <f t="shared" si="3"/>
        <v>207</v>
      </c>
      <c r="E224" s="72" t="s">
        <v>706</v>
      </c>
    </row>
    <row r="225" spans="1:5" x14ac:dyDescent="0.4">
      <c r="A225" s="76">
        <v>208</v>
      </c>
      <c r="B225" s="72" t="s">
        <v>649</v>
      </c>
      <c r="C225" s="75" t="s">
        <v>513</v>
      </c>
      <c r="D225" s="75">
        <f t="shared" si="3"/>
        <v>208</v>
      </c>
      <c r="E225" s="72" t="s">
        <v>708</v>
      </c>
    </row>
    <row r="226" spans="1:5" x14ac:dyDescent="0.4">
      <c r="A226" s="76">
        <v>209</v>
      </c>
      <c r="B226" s="72" t="s">
        <v>607</v>
      </c>
      <c r="C226" s="75" t="s">
        <v>515</v>
      </c>
      <c r="D226" s="75">
        <f t="shared" si="3"/>
        <v>209</v>
      </c>
      <c r="E226" s="72" t="s">
        <v>709</v>
      </c>
    </row>
    <row r="227" spans="1:5" x14ac:dyDescent="0.4">
      <c r="A227" s="76">
        <v>210</v>
      </c>
      <c r="B227" s="72" t="s">
        <v>611</v>
      </c>
      <c r="C227" s="75" t="s">
        <v>515</v>
      </c>
      <c r="D227" s="75">
        <f t="shared" si="3"/>
        <v>210</v>
      </c>
      <c r="E227" s="72" t="s">
        <v>709</v>
      </c>
    </row>
    <row r="228" spans="1:5" x14ac:dyDescent="0.4">
      <c r="A228" s="76">
        <v>211</v>
      </c>
      <c r="B228" s="72" t="s">
        <v>583</v>
      </c>
      <c r="C228" s="75" t="s">
        <v>515</v>
      </c>
      <c r="D228" s="75">
        <f t="shared" si="3"/>
        <v>211</v>
      </c>
      <c r="E228" s="72" t="s">
        <v>711</v>
      </c>
    </row>
    <row r="229" spans="1:5" x14ac:dyDescent="0.4">
      <c r="A229" s="76">
        <v>212</v>
      </c>
      <c r="B229" s="71" t="s">
        <v>716</v>
      </c>
      <c r="C229" s="75" t="s">
        <v>513</v>
      </c>
      <c r="D229" s="75">
        <f t="shared" si="3"/>
        <v>212</v>
      </c>
      <c r="E229" s="72" t="s">
        <v>514</v>
      </c>
    </row>
    <row r="230" spans="1:5" x14ac:dyDescent="0.4">
      <c r="A230" s="76">
        <v>213</v>
      </c>
      <c r="B230" s="72" t="s">
        <v>621</v>
      </c>
      <c r="C230" s="75" t="s">
        <v>515</v>
      </c>
      <c r="D230" s="75">
        <f t="shared" si="3"/>
        <v>213</v>
      </c>
      <c r="E230" s="72" t="s">
        <v>709</v>
      </c>
    </row>
    <row r="231" spans="1:5" x14ac:dyDescent="0.4">
      <c r="A231" s="76">
        <v>214</v>
      </c>
      <c r="B231" s="72" t="s">
        <v>558</v>
      </c>
      <c r="C231" s="75" t="s">
        <v>515</v>
      </c>
      <c r="D231" s="75">
        <f t="shared" si="3"/>
        <v>214</v>
      </c>
      <c r="E231" s="72" t="s">
        <v>514</v>
      </c>
    </row>
    <row r="232" spans="1:5" x14ac:dyDescent="0.4">
      <c r="A232" s="76">
        <v>215</v>
      </c>
      <c r="B232" s="72" t="s">
        <v>560</v>
      </c>
      <c r="C232" s="75" t="s">
        <v>515</v>
      </c>
      <c r="D232" s="75">
        <f t="shared" si="3"/>
        <v>215</v>
      </c>
      <c r="E232" s="72" t="s">
        <v>514</v>
      </c>
    </row>
    <row r="233" spans="1:5" x14ac:dyDescent="0.4">
      <c r="A233" s="76">
        <v>216</v>
      </c>
      <c r="B233" s="73" t="s">
        <v>766</v>
      </c>
      <c r="C233" s="75" t="s">
        <v>515</v>
      </c>
      <c r="D233" s="75">
        <f t="shared" si="3"/>
        <v>216</v>
      </c>
      <c r="E233" s="72" t="s">
        <v>707</v>
      </c>
    </row>
    <row r="234" spans="1:5" x14ac:dyDescent="0.4">
      <c r="A234" s="76">
        <v>217</v>
      </c>
      <c r="B234" s="72" t="s">
        <v>672</v>
      </c>
      <c r="C234" s="75" t="s">
        <v>515</v>
      </c>
      <c r="D234" s="75">
        <f t="shared" si="3"/>
        <v>217</v>
      </c>
      <c r="E234" s="72" t="s">
        <v>707</v>
      </c>
    </row>
    <row r="235" spans="1:5" x14ac:dyDescent="0.4">
      <c r="A235" s="76">
        <v>218</v>
      </c>
      <c r="B235" s="72" t="s">
        <v>674</v>
      </c>
      <c r="C235" s="75" t="s">
        <v>515</v>
      </c>
      <c r="D235" s="75">
        <f t="shared" si="3"/>
        <v>218</v>
      </c>
      <c r="E235" s="72" t="s">
        <v>707</v>
      </c>
    </row>
    <row r="236" spans="1:5" x14ac:dyDescent="0.4">
      <c r="A236" s="76">
        <v>219</v>
      </c>
      <c r="B236" s="73" t="s">
        <v>804</v>
      </c>
      <c r="C236" s="75" t="s">
        <v>513</v>
      </c>
      <c r="D236" s="75">
        <f t="shared" si="3"/>
        <v>219</v>
      </c>
      <c r="E236" s="72" t="s">
        <v>710</v>
      </c>
    </row>
    <row r="237" spans="1:5" x14ac:dyDescent="0.4">
      <c r="A237" s="76">
        <v>220</v>
      </c>
      <c r="B237" s="71" t="s">
        <v>805</v>
      </c>
      <c r="C237" s="75" t="s">
        <v>513</v>
      </c>
      <c r="D237" s="75">
        <f t="shared" si="3"/>
        <v>220</v>
      </c>
      <c r="E237" s="72" t="s">
        <v>710</v>
      </c>
    </row>
    <row r="238" spans="1:5" x14ac:dyDescent="0.4">
      <c r="A238" s="76">
        <v>221</v>
      </c>
      <c r="B238" s="72" t="s">
        <v>785</v>
      </c>
      <c r="C238" s="75" t="s">
        <v>513</v>
      </c>
      <c r="D238" s="75">
        <f t="shared" si="3"/>
        <v>221</v>
      </c>
      <c r="E238" s="72" t="s">
        <v>706</v>
      </c>
    </row>
    <row r="239" spans="1:5" x14ac:dyDescent="0.4">
      <c r="A239" s="76">
        <v>222</v>
      </c>
      <c r="B239" s="71" t="s">
        <v>746</v>
      </c>
      <c r="C239" s="75" t="s">
        <v>513</v>
      </c>
      <c r="D239" s="75">
        <f t="shared" si="3"/>
        <v>222</v>
      </c>
      <c r="E239" s="72" t="s">
        <v>708</v>
      </c>
    </row>
    <row r="240" spans="1:5" x14ac:dyDescent="0.4">
      <c r="A240" s="76">
        <v>223</v>
      </c>
      <c r="B240" s="72" t="s">
        <v>587</v>
      </c>
      <c r="C240" s="75" t="s">
        <v>515</v>
      </c>
      <c r="D240" s="75">
        <f t="shared" si="3"/>
        <v>223</v>
      </c>
      <c r="E240" s="72" t="s">
        <v>711</v>
      </c>
    </row>
    <row r="241" spans="1:5" x14ac:dyDescent="0.4">
      <c r="A241" s="76">
        <v>224</v>
      </c>
      <c r="B241" s="71" t="s">
        <v>714</v>
      </c>
      <c r="C241" s="75" t="s">
        <v>513</v>
      </c>
      <c r="D241" s="75">
        <f t="shared" si="3"/>
        <v>224</v>
      </c>
      <c r="E241" s="72" t="s">
        <v>514</v>
      </c>
    </row>
    <row r="242" spans="1:5" x14ac:dyDescent="0.4">
      <c r="A242" s="76">
        <v>225</v>
      </c>
      <c r="B242" s="73" t="s">
        <v>763</v>
      </c>
      <c r="C242" s="75" t="s">
        <v>515</v>
      </c>
      <c r="D242" s="75">
        <f t="shared" si="3"/>
        <v>225</v>
      </c>
      <c r="E242" s="72" t="s">
        <v>709</v>
      </c>
    </row>
    <row r="243" spans="1:5" x14ac:dyDescent="0.4">
      <c r="A243" s="76">
        <v>226</v>
      </c>
      <c r="B243" s="72" t="s">
        <v>572</v>
      </c>
      <c r="C243" s="75" t="s">
        <v>515</v>
      </c>
      <c r="D243" s="75">
        <f t="shared" si="3"/>
        <v>226</v>
      </c>
      <c r="E243" s="72" t="s">
        <v>514</v>
      </c>
    </row>
    <row r="244" spans="1:5" x14ac:dyDescent="0.4">
      <c r="A244" s="76">
        <v>227</v>
      </c>
      <c r="B244" s="72" t="s">
        <v>582</v>
      </c>
      <c r="C244" s="75" t="s">
        <v>515</v>
      </c>
      <c r="D244" s="75">
        <f t="shared" si="3"/>
        <v>227</v>
      </c>
      <c r="E244" s="72" t="s">
        <v>711</v>
      </c>
    </row>
    <row r="245" spans="1:5" x14ac:dyDescent="0.4">
      <c r="A245" s="76" t="s">
        <v>516</v>
      </c>
      <c r="B245" s="78" t="s">
        <v>0</v>
      </c>
      <c r="C245" s="78" t="s">
        <v>508</v>
      </c>
      <c r="D245" s="75" t="str">
        <f t="shared" si="3"/>
        <v>Number</v>
      </c>
      <c r="E245" s="78" t="s">
        <v>509</v>
      </c>
    </row>
    <row r="246" spans="1:5" ht="28.8" x14ac:dyDescent="0.4">
      <c r="A246" s="76"/>
      <c r="B246" s="77" t="s">
        <v>827</v>
      </c>
      <c r="C246" s="75"/>
      <c r="D246" s="75"/>
      <c r="E246" s="75"/>
    </row>
    <row r="247" spans="1:5" x14ac:dyDescent="0.4">
      <c r="A247" s="76">
        <v>228</v>
      </c>
      <c r="B247" s="71" t="s">
        <v>733</v>
      </c>
      <c r="C247" s="75" t="s">
        <v>513</v>
      </c>
      <c r="D247" s="75">
        <f t="shared" si="3"/>
        <v>228</v>
      </c>
      <c r="E247" s="72" t="s">
        <v>706</v>
      </c>
    </row>
    <row r="248" spans="1:5" x14ac:dyDescent="0.4">
      <c r="A248" s="76">
        <v>229</v>
      </c>
      <c r="B248" s="71" t="s">
        <v>750</v>
      </c>
      <c r="C248" s="75" t="s">
        <v>513</v>
      </c>
      <c r="D248" s="75">
        <f t="shared" si="3"/>
        <v>229</v>
      </c>
      <c r="E248" s="72" t="s">
        <v>708</v>
      </c>
    </row>
    <row r="249" spans="1:5" x14ac:dyDescent="0.4">
      <c r="A249" s="76">
        <v>230</v>
      </c>
      <c r="B249" s="73" t="s">
        <v>770</v>
      </c>
      <c r="C249" s="75" t="s">
        <v>515</v>
      </c>
      <c r="D249" s="75">
        <f t="shared" si="3"/>
        <v>230</v>
      </c>
      <c r="E249" s="72" t="s">
        <v>707</v>
      </c>
    </row>
    <row r="250" spans="1:5" x14ac:dyDescent="0.4">
      <c r="A250" s="76">
        <v>231</v>
      </c>
      <c r="B250" s="72" t="s">
        <v>576</v>
      </c>
      <c r="C250" s="75" t="s">
        <v>515</v>
      </c>
      <c r="D250" s="75">
        <f t="shared" si="3"/>
        <v>231</v>
      </c>
      <c r="E250" s="72" t="s">
        <v>514</v>
      </c>
    </row>
    <row r="251" spans="1:5" x14ac:dyDescent="0.4">
      <c r="A251" s="76">
        <v>232</v>
      </c>
      <c r="B251" s="72" t="s">
        <v>795</v>
      </c>
      <c r="C251" s="75" t="s">
        <v>515</v>
      </c>
      <c r="D251" s="75">
        <f t="shared" si="3"/>
        <v>232</v>
      </c>
      <c r="E251" s="72" t="s">
        <v>709</v>
      </c>
    </row>
    <row r="252" spans="1:5" x14ac:dyDescent="0.4">
      <c r="A252" s="76">
        <v>233</v>
      </c>
      <c r="B252" s="72" t="s">
        <v>694</v>
      </c>
      <c r="C252" s="75" t="s">
        <v>515</v>
      </c>
      <c r="D252" s="75">
        <f t="shared" si="3"/>
        <v>233</v>
      </c>
      <c r="E252" s="72" t="s">
        <v>707</v>
      </c>
    </row>
    <row r="253" spans="1:5" x14ac:dyDescent="0.4">
      <c r="A253" s="76">
        <v>234</v>
      </c>
      <c r="B253" s="72" t="s">
        <v>627</v>
      </c>
      <c r="C253" s="75" t="s">
        <v>513</v>
      </c>
      <c r="D253" s="75">
        <f t="shared" si="3"/>
        <v>234</v>
      </c>
      <c r="E253" s="72" t="s">
        <v>706</v>
      </c>
    </row>
    <row r="254" spans="1:5" x14ac:dyDescent="0.4">
      <c r="A254" s="76">
        <v>235</v>
      </c>
      <c r="B254" s="71" t="s">
        <v>752</v>
      </c>
      <c r="C254" s="75" t="s">
        <v>513</v>
      </c>
      <c r="D254" s="75">
        <f t="shared" si="3"/>
        <v>235</v>
      </c>
      <c r="E254" s="72" t="s">
        <v>708</v>
      </c>
    </row>
    <row r="255" spans="1:5" x14ac:dyDescent="0.4">
      <c r="A255" s="76">
        <v>236</v>
      </c>
      <c r="B255" s="72" t="s">
        <v>789</v>
      </c>
      <c r="C255" s="75" t="s">
        <v>515</v>
      </c>
      <c r="D255" s="75">
        <f t="shared" si="3"/>
        <v>236</v>
      </c>
      <c r="E255" s="72" t="s">
        <v>514</v>
      </c>
    </row>
    <row r="256" spans="1:5" x14ac:dyDescent="0.4">
      <c r="A256" s="76">
        <v>237</v>
      </c>
      <c r="B256" s="72" t="s">
        <v>609</v>
      </c>
      <c r="C256" s="75" t="s">
        <v>515</v>
      </c>
      <c r="D256" s="75">
        <f t="shared" si="3"/>
        <v>237</v>
      </c>
      <c r="E256" s="72" t="s">
        <v>709</v>
      </c>
    </row>
    <row r="257" spans="1:5" x14ac:dyDescent="0.4">
      <c r="A257" s="76">
        <v>238</v>
      </c>
      <c r="B257" s="73" t="s">
        <v>930</v>
      </c>
      <c r="C257" s="75" t="s">
        <v>515</v>
      </c>
      <c r="D257" s="75">
        <f t="shared" si="3"/>
        <v>238</v>
      </c>
      <c r="E257" s="72" t="s">
        <v>707</v>
      </c>
    </row>
    <row r="258" spans="1:5" x14ac:dyDescent="0.4">
      <c r="A258" s="76">
        <v>239</v>
      </c>
      <c r="B258" s="71" t="s">
        <v>781</v>
      </c>
      <c r="C258" s="74" t="s">
        <v>515</v>
      </c>
      <c r="D258" s="75">
        <f t="shared" si="3"/>
        <v>239</v>
      </c>
      <c r="E258" s="72" t="s">
        <v>514</v>
      </c>
    </row>
    <row r="259" spans="1:5" x14ac:dyDescent="0.4">
      <c r="A259" s="76">
        <v>240</v>
      </c>
      <c r="B259" s="71" t="s">
        <v>764</v>
      </c>
      <c r="C259" s="74" t="s">
        <v>515</v>
      </c>
      <c r="D259" s="75">
        <f t="shared" si="3"/>
        <v>240</v>
      </c>
      <c r="E259" s="72" t="s">
        <v>514</v>
      </c>
    </row>
    <row r="260" spans="1:5" x14ac:dyDescent="0.4">
      <c r="A260" s="76">
        <v>241</v>
      </c>
      <c r="B260" s="72" t="s">
        <v>527</v>
      </c>
      <c r="C260" s="75" t="s">
        <v>513</v>
      </c>
      <c r="D260" s="75">
        <f t="shared" ref="D260:D304" si="4">A260</f>
        <v>241</v>
      </c>
      <c r="E260" s="72" t="s">
        <v>708</v>
      </c>
    </row>
    <row r="261" spans="1:5" x14ac:dyDescent="0.4">
      <c r="A261" s="76">
        <v>242</v>
      </c>
      <c r="B261" s="72" t="s">
        <v>556</v>
      </c>
      <c r="C261" s="75" t="s">
        <v>515</v>
      </c>
      <c r="D261" s="75">
        <f t="shared" si="4"/>
        <v>242</v>
      </c>
      <c r="E261" s="72" t="s">
        <v>514</v>
      </c>
    </row>
    <row r="262" spans="1:5" x14ac:dyDescent="0.4">
      <c r="A262" s="76">
        <v>243</v>
      </c>
      <c r="B262" s="72" t="s">
        <v>663</v>
      </c>
      <c r="C262" s="75" t="s">
        <v>515</v>
      </c>
      <c r="D262" s="75">
        <f t="shared" si="4"/>
        <v>243</v>
      </c>
      <c r="E262" s="72" t="s">
        <v>707</v>
      </c>
    </row>
    <row r="263" spans="1:5" x14ac:dyDescent="0.4">
      <c r="A263" s="76">
        <v>244</v>
      </c>
      <c r="B263" s="72" t="s">
        <v>648</v>
      </c>
      <c r="C263" s="75" t="s">
        <v>513</v>
      </c>
      <c r="D263" s="75">
        <f t="shared" si="4"/>
        <v>244</v>
      </c>
      <c r="E263" s="72" t="s">
        <v>708</v>
      </c>
    </row>
    <row r="264" spans="1:5" x14ac:dyDescent="0.4">
      <c r="A264" s="76">
        <v>245</v>
      </c>
      <c r="B264" s="72" t="s">
        <v>546</v>
      </c>
      <c r="C264" s="75" t="s">
        <v>513</v>
      </c>
      <c r="D264" s="75">
        <f t="shared" si="4"/>
        <v>245</v>
      </c>
      <c r="E264" s="72" t="s">
        <v>514</v>
      </c>
    </row>
    <row r="265" spans="1:5" x14ac:dyDescent="0.4">
      <c r="A265" s="76">
        <v>246</v>
      </c>
      <c r="B265" s="72" t="s">
        <v>700</v>
      </c>
      <c r="C265" s="75" t="s">
        <v>515</v>
      </c>
      <c r="D265" s="75">
        <f t="shared" si="4"/>
        <v>246</v>
      </c>
      <c r="E265" s="72" t="s">
        <v>707</v>
      </c>
    </row>
    <row r="266" spans="1:5" x14ac:dyDescent="0.4">
      <c r="A266" s="76" t="s">
        <v>516</v>
      </c>
      <c r="B266" s="78" t="s">
        <v>0</v>
      </c>
      <c r="C266" s="78" t="s">
        <v>508</v>
      </c>
      <c r="D266" s="75" t="str">
        <f t="shared" si="4"/>
        <v>Number</v>
      </c>
      <c r="E266" s="78" t="s">
        <v>509</v>
      </c>
    </row>
    <row r="267" spans="1:5" ht="28.8" x14ac:dyDescent="0.4">
      <c r="A267" s="76"/>
      <c r="B267" s="77" t="s">
        <v>828</v>
      </c>
      <c r="C267" s="75"/>
      <c r="D267" s="75"/>
      <c r="E267" s="75"/>
    </row>
    <row r="268" spans="1:5" x14ac:dyDescent="0.4">
      <c r="A268" s="76">
        <v>247</v>
      </c>
      <c r="B268" s="72" t="s">
        <v>699</v>
      </c>
      <c r="C268" s="75" t="s">
        <v>515</v>
      </c>
      <c r="D268" s="75">
        <f t="shared" si="4"/>
        <v>247</v>
      </c>
      <c r="E268" s="72" t="s">
        <v>707</v>
      </c>
    </row>
    <row r="269" spans="1:5" x14ac:dyDescent="0.4">
      <c r="A269" s="76">
        <v>248</v>
      </c>
      <c r="B269" s="71" t="s">
        <v>739</v>
      </c>
      <c r="C269" s="75" t="s">
        <v>513</v>
      </c>
      <c r="D269" s="75">
        <f t="shared" si="4"/>
        <v>248</v>
      </c>
      <c r="E269" s="72" t="s">
        <v>706</v>
      </c>
    </row>
    <row r="270" spans="1:5" x14ac:dyDescent="0.4">
      <c r="A270" s="76">
        <v>249</v>
      </c>
      <c r="B270" s="72" t="s">
        <v>606</v>
      </c>
      <c r="C270" s="75" t="s">
        <v>515</v>
      </c>
      <c r="D270" s="75">
        <f t="shared" si="4"/>
        <v>249</v>
      </c>
      <c r="E270" s="72" t="s">
        <v>709</v>
      </c>
    </row>
    <row r="271" spans="1:5" x14ac:dyDescent="0.4">
      <c r="A271" s="76">
        <v>250</v>
      </c>
      <c r="B271" s="72" t="s">
        <v>794</v>
      </c>
      <c r="C271" s="75" t="s">
        <v>513</v>
      </c>
      <c r="D271" s="75">
        <f t="shared" si="4"/>
        <v>250</v>
      </c>
      <c r="E271" s="72" t="s">
        <v>706</v>
      </c>
    </row>
    <row r="272" spans="1:5" x14ac:dyDescent="0.4">
      <c r="A272" s="76">
        <v>251</v>
      </c>
      <c r="B272" s="72" t="s">
        <v>561</v>
      </c>
      <c r="C272" s="75" t="s">
        <v>515</v>
      </c>
      <c r="D272" s="75">
        <f t="shared" si="4"/>
        <v>251</v>
      </c>
      <c r="E272" s="72" t="s">
        <v>514</v>
      </c>
    </row>
    <row r="273" spans="1:5" x14ac:dyDescent="0.4">
      <c r="A273" s="76">
        <v>252</v>
      </c>
      <c r="B273" s="72" t="s">
        <v>580</v>
      </c>
      <c r="C273" s="75" t="s">
        <v>515</v>
      </c>
      <c r="D273" s="75">
        <f t="shared" si="4"/>
        <v>252</v>
      </c>
      <c r="E273" s="72" t="s">
        <v>711</v>
      </c>
    </row>
    <row r="274" spans="1:5" x14ac:dyDescent="0.4">
      <c r="A274" s="76">
        <v>253</v>
      </c>
      <c r="B274" s="72" t="s">
        <v>568</v>
      </c>
      <c r="C274" s="75" t="s">
        <v>515</v>
      </c>
      <c r="D274" s="75">
        <f t="shared" si="4"/>
        <v>253</v>
      </c>
      <c r="E274" s="72" t="s">
        <v>514</v>
      </c>
    </row>
    <row r="275" spans="1:5" x14ac:dyDescent="0.4">
      <c r="A275" s="76">
        <v>254</v>
      </c>
      <c r="B275" s="72" t="s">
        <v>690</v>
      </c>
      <c r="C275" s="75" t="s">
        <v>515</v>
      </c>
      <c r="D275" s="75">
        <f t="shared" si="4"/>
        <v>254</v>
      </c>
      <c r="E275" s="72" t="s">
        <v>707</v>
      </c>
    </row>
    <row r="276" spans="1:5" x14ac:dyDescent="0.4">
      <c r="A276" s="76">
        <v>255</v>
      </c>
      <c r="B276" s="72" t="s">
        <v>666</v>
      </c>
      <c r="C276" s="75" t="s">
        <v>515</v>
      </c>
      <c r="D276" s="75">
        <f t="shared" si="4"/>
        <v>255</v>
      </c>
      <c r="E276" s="72" t="s">
        <v>707</v>
      </c>
    </row>
    <row r="277" spans="1:5" x14ac:dyDescent="0.4">
      <c r="A277" s="76">
        <v>256</v>
      </c>
      <c r="B277" s="71" t="s">
        <v>756</v>
      </c>
      <c r="C277" s="75" t="s">
        <v>513</v>
      </c>
      <c r="D277" s="75">
        <f t="shared" si="4"/>
        <v>256</v>
      </c>
      <c r="E277" s="72" t="s">
        <v>708</v>
      </c>
    </row>
    <row r="278" spans="1:5" x14ac:dyDescent="0.4">
      <c r="A278" s="76">
        <v>257</v>
      </c>
      <c r="B278" s="72" t="s">
        <v>562</v>
      </c>
      <c r="C278" s="75" t="s">
        <v>515</v>
      </c>
      <c r="D278" s="75">
        <f t="shared" si="4"/>
        <v>257</v>
      </c>
      <c r="E278" s="72" t="s">
        <v>514</v>
      </c>
    </row>
    <row r="279" spans="1:5" x14ac:dyDescent="0.4">
      <c r="A279" s="76">
        <v>258</v>
      </c>
      <c r="B279" s="72" t="s">
        <v>581</v>
      </c>
      <c r="C279" s="75" t="s">
        <v>515</v>
      </c>
      <c r="D279" s="75">
        <f t="shared" si="4"/>
        <v>258</v>
      </c>
      <c r="E279" s="72" t="s">
        <v>711</v>
      </c>
    </row>
    <row r="280" spans="1:5" x14ac:dyDescent="0.4">
      <c r="A280" s="76">
        <v>259</v>
      </c>
      <c r="B280" s="72" t="s">
        <v>679</v>
      </c>
      <c r="C280" s="75" t="s">
        <v>515</v>
      </c>
      <c r="D280" s="75">
        <f t="shared" si="4"/>
        <v>259</v>
      </c>
      <c r="E280" s="72" t="s">
        <v>707</v>
      </c>
    </row>
    <row r="281" spans="1:5" x14ac:dyDescent="0.4">
      <c r="A281" s="76">
        <v>260</v>
      </c>
      <c r="B281" s="72" t="s">
        <v>608</v>
      </c>
      <c r="C281" s="75" t="s">
        <v>515</v>
      </c>
      <c r="D281" s="75">
        <f t="shared" si="4"/>
        <v>260</v>
      </c>
      <c r="E281" s="72" t="s">
        <v>709</v>
      </c>
    </row>
    <row r="282" spans="1:5" x14ac:dyDescent="0.4">
      <c r="A282" s="76">
        <v>261</v>
      </c>
      <c r="B282" s="73" t="s">
        <v>765</v>
      </c>
      <c r="C282" s="75" t="s">
        <v>515</v>
      </c>
      <c r="D282" s="75">
        <f t="shared" si="4"/>
        <v>261</v>
      </c>
      <c r="E282" s="72" t="s">
        <v>707</v>
      </c>
    </row>
    <row r="283" spans="1:5" x14ac:dyDescent="0.4">
      <c r="A283" s="76">
        <v>262</v>
      </c>
      <c r="B283" s="72" t="s">
        <v>631</v>
      </c>
      <c r="C283" s="75" t="s">
        <v>513</v>
      </c>
      <c r="D283" s="75">
        <f t="shared" si="4"/>
        <v>262</v>
      </c>
      <c r="E283" s="72" t="s">
        <v>706</v>
      </c>
    </row>
    <row r="284" spans="1:5" x14ac:dyDescent="0.4">
      <c r="A284" s="76">
        <v>263</v>
      </c>
      <c r="B284" s="72" t="s">
        <v>673</v>
      </c>
      <c r="C284" s="75" t="s">
        <v>515</v>
      </c>
      <c r="D284" s="75">
        <f t="shared" si="4"/>
        <v>263</v>
      </c>
      <c r="E284" s="72" t="s">
        <v>707</v>
      </c>
    </row>
    <row r="285" spans="1:5" x14ac:dyDescent="0.4">
      <c r="A285" s="76">
        <v>264</v>
      </c>
      <c r="B285" s="72" t="s">
        <v>616</v>
      </c>
      <c r="C285" s="75" t="s">
        <v>515</v>
      </c>
      <c r="D285" s="75">
        <f t="shared" si="4"/>
        <v>264</v>
      </c>
      <c r="E285" s="72" t="s">
        <v>709</v>
      </c>
    </row>
    <row r="286" spans="1:5" x14ac:dyDescent="0.4">
      <c r="A286" s="76">
        <v>265</v>
      </c>
      <c r="B286" s="72" t="s">
        <v>703</v>
      </c>
      <c r="C286" s="75" t="s">
        <v>515</v>
      </c>
      <c r="D286" s="75">
        <f t="shared" si="4"/>
        <v>265</v>
      </c>
      <c r="E286" s="72" t="s">
        <v>707</v>
      </c>
    </row>
    <row r="287" spans="1:5" x14ac:dyDescent="0.4">
      <c r="A287" s="76">
        <v>266</v>
      </c>
      <c r="B287" s="72" t="s">
        <v>547</v>
      </c>
      <c r="C287" s="75" t="s">
        <v>513</v>
      </c>
      <c r="D287" s="75">
        <f t="shared" si="4"/>
        <v>266</v>
      </c>
      <c r="E287" s="72" t="s">
        <v>514</v>
      </c>
    </row>
    <row r="288" spans="1:5" x14ac:dyDescent="0.4">
      <c r="A288" s="76">
        <v>267</v>
      </c>
      <c r="B288" s="72" t="s">
        <v>797</v>
      </c>
      <c r="C288" s="74" t="s">
        <v>513</v>
      </c>
      <c r="D288" s="75">
        <f t="shared" si="4"/>
        <v>267</v>
      </c>
      <c r="E288" s="72" t="s">
        <v>514</v>
      </c>
    </row>
    <row r="289" spans="1:5" x14ac:dyDescent="0.4">
      <c r="A289" s="76">
        <v>268</v>
      </c>
      <c r="B289" s="71" t="s">
        <v>758</v>
      </c>
      <c r="C289" s="75" t="s">
        <v>513</v>
      </c>
      <c r="D289" s="75">
        <f t="shared" si="4"/>
        <v>268</v>
      </c>
      <c r="E289" s="72" t="s">
        <v>710</v>
      </c>
    </row>
    <row r="290" spans="1:5" x14ac:dyDescent="0.4">
      <c r="A290" s="76">
        <v>269</v>
      </c>
      <c r="B290" s="72" t="s">
        <v>550</v>
      </c>
      <c r="C290" s="75" t="s">
        <v>513</v>
      </c>
      <c r="D290" s="75">
        <f t="shared" si="4"/>
        <v>269</v>
      </c>
      <c r="E290" s="72" t="s">
        <v>514</v>
      </c>
    </row>
    <row r="291" spans="1:5" x14ac:dyDescent="0.4">
      <c r="A291" s="76">
        <v>270</v>
      </c>
      <c r="B291" s="71" t="s">
        <v>734</v>
      </c>
      <c r="C291" s="75" t="s">
        <v>513</v>
      </c>
      <c r="D291" s="75">
        <f t="shared" si="4"/>
        <v>270</v>
      </c>
      <c r="E291" s="72" t="s">
        <v>706</v>
      </c>
    </row>
    <row r="292" spans="1:5" x14ac:dyDescent="0.4">
      <c r="A292" s="76" t="s">
        <v>516</v>
      </c>
      <c r="B292" s="78" t="s">
        <v>0</v>
      </c>
      <c r="C292" s="78" t="s">
        <v>508</v>
      </c>
      <c r="D292" s="75" t="str">
        <f t="shared" si="4"/>
        <v>Number</v>
      </c>
      <c r="E292" s="78" t="s">
        <v>509</v>
      </c>
    </row>
    <row r="293" spans="1:5" ht="28.8" x14ac:dyDescent="0.4">
      <c r="A293" s="76"/>
      <c r="B293" s="77" t="s">
        <v>829</v>
      </c>
      <c r="C293" s="75"/>
      <c r="D293" s="75"/>
      <c r="E293" s="75"/>
    </row>
    <row r="294" spans="1:5" x14ac:dyDescent="0.4">
      <c r="A294" s="76">
        <v>271</v>
      </c>
      <c r="B294" s="72" t="s">
        <v>698</v>
      </c>
      <c r="C294" s="75" t="s">
        <v>515</v>
      </c>
      <c r="D294" s="75">
        <f t="shared" si="4"/>
        <v>271</v>
      </c>
      <c r="E294" s="72" t="s">
        <v>707</v>
      </c>
    </row>
    <row r="295" spans="1:5" x14ac:dyDescent="0.4">
      <c r="A295" s="76">
        <v>272</v>
      </c>
      <c r="B295" s="72" t="s">
        <v>567</v>
      </c>
      <c r="C295" s="75" t="s">
        <v>515</v>
      </c>
      <c r="D295" s="75">
        <f t="shared" si="4"/>
        <v>272</v>
      </c>
      <c r="E295" s="72" t="s">
        <v>514</v>
      </c>
    </row>
    <row r="296" spans="1:5" x14ac:dyDescent="0.4">
      <c r="A296" s="76">
        <v>273</v>
      </c>
      <c r="B296" s="71" t="s">
        <v>729</v>
      </c>
      <c r="C296" s="75" t="s">
        <v>513</v>
      </c>
      <c r="D296" s="75">
        <f t="shared" si="4"/>
        <v>273</v>
      </c>
      <c r="E296" s="72" t="s">
        <v>706</v>
      </c>
    </row>
    <row r="297" spans="1:5" x14ac:dyDescent="0.4">
      <c r="A297" s="76">
        <v>274</v>
      </c>
      <c r="B297" s="72" t="s">
        <v>548</v>
      </c>
      <c r="C297" s="75" t="s">
        <v>513</v>
      </c>
      <c r="D297" s="75">
        <f t="shared" si="4"/>
        <v>274</v>
      </c>
      <c r="E297" s="72" t="s">
        <v>514</v>
      </c>
    </row>
    <row r="298" spans="1:5" x14ac:dyDescent="0.4">
      <c r="A298" s="76">
        <v>275</v>
      </c>
      <c r="B298" s="72" t="s">
        <v>593</v>
      </c>
      <c r="C298" s="75" t="s">
        <v>513</v>
      </c>
      <c r="D298" s="75">
        <f t="shared" si="4"/>
        <v>275</v>
      </c>
      <c r="E298" s="72" t="s">
        <v>710</v>
      </c>
    </row>
    <row r="299" spans="1:5" x14ac:dyDescent="0.4">
      <c r="A299" s="76">
        <v>276</v>
      </c>
      <c r="B299" s="72" t="s">
        <v>653</v>
      </c>
      <c r="C299" s="75" t="s">
        <v>513</v>
      </c>
      <c r="D299" s="75">
        <f t="shared" si="4"/>
        <v>276</v>
      </c>
      <c r="E299" s="72" t="s">
        <v>708</v>
      </c>
    </row>
    <row r="300" spans="1:5" x14ac:dyDescent="0.4">
      <c r="A300" s="76">
        <v>277</v>
      </c>
      <c r="B300" s="72" t="s">
        <v>549</v>
      </c>
      <c r="C300" s="75" t="s">
        <v>513</v>
      </c>
      <c r="D300" s="75">
        <f t="shared" si="4"/>
        <v>277</v>
      </c>
      <c r="E300" s="72" t="s">
        <v>514</v>
      </c>
    </row>
    <row r="301" spans="1:5" x14ac:dyDescent="0.4">
      <c r="A301" s="76">
        <v>278</v>
      </c>
      <c r="B301" s="71" t="s">
        <v>754</v>
      </c>
      <c r="C301" s="75" t="s">
        <v>513</v>
      </c>
      <c r="D301" s="75">
        <f t="shared" si="4"/>
        <v>278</v>
      </c>
      <c r="E301" s="72" t="s">
        <v>708</v>
      </c>
    </row>
    <row r="302" spans="1:5" x14ac:dyDescent="0.4">
      <c r="A302" s="76">
        <v>279</v>
      </c>
      <c r="B302" s="72" t="s">
        <v>704</v>
      </c>
      <c r="C302" s="75" t="s">
        <v>515</v>
      </c>
      <c r="D302" s="75">
        <f t="shared" si="4"/>
        <v>279</v>
      </c>
      <c r="E302" s="72" t="s">
        <v>707</v>
      </c>
    </row>
    <row r="303" spans="1:5" x14ac:dyDescent="0.4">
      <c r="A303" s="76">
        <v>280</v>
      </c>
      <c r="B303" s="72" t="s">
        <v>585</v>
      </c>
      <c r="C303" s="75" t="s">
        <v>515</v>
      </c>
      <c r="D303" s="75">
        <f t="shared" si="4"/>
        <v>280</v>
      </c>
      <c r="E303" s="72" t="s">
        <v>711</v>
      </c>
    </row>
    <row r="304" spans="1:5" x14ac:dyDescent="0.4">
      <c r="A304" s="76">
        <v>281</v>
      </c>
      <c r="B304" s="73" t="s">
        <v>812</v>
      </c>
      <c r="C304" s="75" t="s">
        <v>515</v>
      </c>
      <c r="D304" s="75">
        <f t="shared" si="4"/>
        <v>281</v>
      </c>
      <c r="E304" s="72" t="s">
        <v>514</v>
      </c>
    </row>
    <row r="305" spans="1:5" x14ac:dyDescent="0.4">
      <c r="A305" s="76"/>
      <c r="B305" s="71"/>
      <c r="C305" s="75"/>
      <c r="D305" s="75"/>
      <c r="E305" s="72"/>
    </row>
    <row r="306" spans="1:5" x14ac:dyDescent="0.4">
      <c r="A306" s="76" t="s">
        <v>516</v>
      </c>
      <c r="B306" s="78" t="s">
        <v>0</v>
      </c>
      <c r="C306" s="78" t="s">
        <v>508</v>
      </c>
      <c r="D306" s="78"/>
      <c r="E306" s="78" t="s">
        <v>509</v>
      </c>
    </row>
    <row r="307" spans="1:5" ht="28.8" x14ac:dyDescent="0.4">
      <c r="A307" s="76"/>
      <c r="B307" s="77" t="s">
        <v>830</v>
      </c>
      <c r="C307" s="75"/>
      <c r="D307" s="75"/>
      <c r="E307" s="75"/>
    </row>
    <row r="308" spans="1:5" x14ac:dyDescent="0.4">
      <c r="A308" s="76">
        <v>300</v>
      </c>
      <c r="B308" s="73" t="s">
        <v>832</v>
      </c>
      <c r="C308" s="75" t="s">
        <v>513</v>
      </c>
      <c r="D308" s="75">
        <f>A308</f>
        <v>300</v>
      </c>
      <c r="E308" s="72" t="s">
        <v>708</v>
      </c>
    </row>
    <row r="309" spans="1:5" x14ac:dyDescent="0.4">
      <c r="A309" s="76">
        <v>301</v>
      </c>
      <c r="B309" s="71" t="s">
        <v>833</v>
      </c>
      <c r="C309" s="75" t="s">
        <v>513</v>
      </c>
      <c r="D309" s="75">
        <f t="shared" ref="D309:D314" si="5">A309</f>
        <v>301</v>
      </c>
      <c r="E309" s="72" t="s">
        <v>514</v>
      </c>
    </row>
    <row r="310" spans="1:5" x14ac:dyDescent="0.4">
      <c r="A310" s="76">
        <v>302</v>
      </c>
      <c r="B310" s="71" t="s">
        <v>834</v>
      </c>
      <c r="C310" s="75" t="s">
        <v>513</v>
      </c>
      <c r="D310" s="75">
        <f t="shared" si="5"/>
        <v>302</v>
      </c>
      <c r="E310" s="72" t="s">
        <v>706</v>
      </c>
    </row>
    <row r="311" spans="1:5" x14ac:dyDescent="0.4">
      <c r="A311" s="76">
        <v>303</v>
      </c>
      <c r="B311" s="72" t="s">
        <v>660</v>
      </c>
      <c r="C311" s="75" t="s">
        <v>515</v>
      </c>
      <c r="D311" s="75">
        <f t="shared" si="5"/>
        <v>303</v>
      </c>
      <c r="E311" s="72" t="s">
        <v>707</v>
      </c>
    </row>
    <row r="312" spans="1:5" x14ac:dyDescent="0.4">
      <c r="A312" s="76">
        <v>304</v>
      </c>
      <c r="B312" s="72" t="s">
        <v>836</v>
      </c>
      <c r="C312" s="75" t="s">
        <v>515</v>
      </c>
      <c r="D312" s="75">
        <f t="shared" si="5"/>
        <v>304</v>
      </c>
      <c r="E312" s="72" t="s">
        <v>709</v>
      </c>
    </row>
    <row r="313" spans="1:5" x14ac:dyDescent="0.4">
      <c r="A313" s="76">
        <v>305</v>
      </c>
      <c r="B313" s="72" t="s">
        <v>632</v>
      </c>
      <c r="C313" s="75" t="s">
        <v>513</v>
      </c>
      <c r="D313" s="75">
        <f t="shared" si="5"/>
        <v>305</v>
      </c>
      <c r="E313" s="72" t="s">
        <v>706</v>
      </c>
    </row>
    <row r="314" spans="1:5" x14ac:dyDescent="0.4">
      <c r="A314" s="76">
        <v>306</v>
      </c>
      <c r="B314" s="72"/>
      <c r="C314" s="75"/>
      <c r="D314" s="75">
        <f t="shared" si="5"/>
        <v>306</v>
      </c>
      <c r="E314" s="72"/>
    </row>
    <row r="315" spans="1:5" x14ac:dyDescent="0.4">
      <c r="A315" s="76">
        <v>307</v>
      </c>
      <c r="B315" s="72"/>
      <c r="C315" s="75"/>
      <c r="D315" s="75"/>
      <c r="E315" s="72"/>
    </row>
    <row r="316" spans="1:5" x14ac:dyDescent="0.4">
      <c r="A316" s="76">
        <v>308</v>
      </c>
      <c r="B316" s="72"/>
      <c r="C316" s="75"/>
      <c r="D316" s="75"/>
      <c r="E316" s="72"/>
    </row>
    <row r="317" spans="1:5" x14ac:dyDescent="0.4">
      <c r="A317" s="76">
        <v>309</v>
      </c>
      <c r="B317" s="72"/>
      <c r="C317" s="75"/>
      <c r="D317" s="75"/>
      <c r="E317" s="72"/>
    </row>
    <row r="318" spans="1:5" x14ac:dyDescent="0.4">
      <c r="A318" s="76">
        <v>310</v>
      </c>
      <c r="B318" s="72"/>
      <c r="C318" s="75"/>
      <c r="D318" s="75"/>
      <c r="E318" s="72"/>
    </row>
    <row r="319" spans="1:5" x14ac:dyDescent="0.4">
      <c r="A319" s="76">
        <v>311</v>
      </c>
      <c r="B319" s="72"/>
      <c r="C319" s="75"/>
      <c r="D319" s="75"/>
      <c r="E319" s="72"/>
    </row>
    <row r="320" spans="1:5" x14ac:dyDescent="0.4">
      <c r="A320" s="76">
        <v>312</v>
      </c>
      <c r="B320" s="71"/>
      <c r="C320" s="75"/>
      <c r="D320" s="75"/>
      <c r="E320" s="72"/>
    </row>
    <row r="321" spans="1:5" x14ac:dyDescent="0.4">
      <c r="A321" s="76"/>
      <c r="B321" s="72"/>
      <c r="C321" s="75"/>
      <c r="D321" s="75"/>
      <c r="E321" s="72"/>
    </row>
    <row r="322" spans="1:5" x14ac:dyDescent="0.4">
      <c r="A322" s="76"/>
      <c r="B322" s="73"/>
      <c r="C322" s="75"/>
      <c r="D322" s="75"/>
      <c r="E322" s="72"/>
    </row>
    <row r="323" spans="1:5" x14ac:dyDescent="0.4">
      <c r="A323" s="76"/>
      <c r="B323" s="71"/>
      <c r="C323" s="75"/>
      <c r="D323" s="75"/>
      <c r="E323" s="72"/>
    </row>
    <row r="324" spans="1:5" x14ac:dyDescent="0.4">
      <c r="A324" s="76"/>
      <c r="B324" s="72"/>
      <c r="C324" s="75"/>
      <c r="D324" s="75"/>
      <c r="E324" s="72"/>
    </row>
    <row r="325" spans="1:5" x14ac:dyDescent="0.4">
      <c r="A325" s="76"/>
      <c r="B325" s="72"/>
      <c r="C325" s="75"/>
      <c r="D325" s="75"/>
      <c r="E325" s="72"/>
    </row>
    <row r="326" spans="1:5" x14ac:dyDescent="0.4">
      <c r="A326" s="76"/>
      <c r="B326" s="72"/>
      <c r="C326" s="75"/>
      <c r="D326" s="75"/>
      <c r="E326" s="72"/>
    </row>
    <row r="327" spans="1:5" x14ac:dyDescent="0.4">
      <c r="A327" s="76"/>
      <c r="B327" s="72"/>
      <c r="C327" s="75"/>
      <c r="D327" s="75"/>
      <c r="E327" s="72"/>
    </row>
    <row r="328" spans="1:5" x14ac:dyDescent="0.4">
      <c r="A328" s="76"/>
      <c r="B328" s="72"/>
      <c r="C328" s="75"/>
      <c r="D328" s="75"/>
      <c r="E328" s="72"/>
    </row>
    <row r="329" spans="1:5" x14ac:dyDescent="0.4">
      <c r="A329" s="76"/>
      <c r="B329" s="71"/>
      <c r="C329" s="75"/>
      <c r="D329" s="75"/>
      <c r="E329" s="72"/>
    </row>
    <row r="330" spans="1:5" x14ac:dyDescent="0.4">
      <c r="A330" s="76"/>
      <c r="B330" s="71"/>
      <c r="C330" s="75"/>
      <c r="D330" s="75"/>
      <c r="E330" s="72"/>
    </row>
    <row r="331" spans="1:5" x14ac:dyDescent="0.4">
      <c r="A331" s="76"/>
      <c r="B331" s="71"/>
      <c r="C331" s="75"/>
      <c r="D331" s="75"/>
      <c r="E331" s="72"/>
    </row>
    <row r="332" spans="1:5" x14ac:dyDescent="0.4">
      <c r="A332" s="76"/>
      <c r="B332" s="72"/>
      <c r="C332" s="75"/>
      <c r="D332" s="75"/>
      <c r="E332" s="72"/>
    </row>
    <row r="333" spans="1:5" x14ac:dyDescent="0.4">
      <c r="A333" s="76"/>
      <c r="B333" s="72"/>
      <c r="C333" s="75"/>
      <c r="D333" s="75"/>
      <c r="E333" s="72"/>
    </row>
    <row r="334" spans="1:5" x14ac:dyDescent="0.4">
      <c r="A334" s="76"/>
      <c r="B334" s="72"/>
      <c r="C334" s="75"/>
      <c r="D334" s="75"/>
      <c r="E334" s="72"/>
    </row>
    <row r="335" spans="1:5" x14ac:dyDescent="0.4">
      <c r="A335" s="76"/>
      <c r="B335" s="72"/>
      <c r="C335" s="75"/>
      <c r="D335" s="75"/>
      <c r="E335" s="72"/>
    </row>
    <row r="336" spans="1:5" x14ac:dyDescent="0.4">
      <c r="A336" s="76"/>
      <c r="B336" s="72"/>
      <c r="C336" s="75"/>
      <c r="D336" s="75"/>
      <c r="E336" s="72"/>
    </row>
    <row r="337" spans="1:5" x14ac:dyDescent="0.4">
      <c r="A337" s="76"/>
      <c r="B337" s="72"/>
      <c r="C337" s="75"/>
      <c r="D337" s="75"/>
      <c r="E337" s="72"/>
    </row>
    <row r="338" spans="1:5" ht="21.6" customHeight="1" x14ac:dyDescent="0.4">
      <c r="A338" s="76"/>
      <c r="B338" s="72"/>
      <c r="C338" s="75"/>
      <c r="D338" s="75"/>
      <c r="E338" s="72"/>
    </row>
    <row r="339" spans="1:5" x14ac:dyDescent="0.4">
      <c r="A339" s="76"/>
      <c r="B339" s="72"/>
      <c r="C339" s="75"/>
      <c r="D339" s="75"/>
      <c r="E339" s="72"/>
    </row>
    <row r="340" spans="1:5" x14ac:dyDescent="0.4">
      <c r="A340" s="76"/>
      <c r="B340" s="72"/>
      <c r="C340" s="75"/>
      <c r="D340" s="75"/>
      <c r="E340" s="72"/>
    </row>
    <row r="341" spans="1:5" x14ac:dyDescent="0.4">
      <c r="A341" s="76"/>
      <c r="B341" s="72"/>
      <c r="C341" s="75"/>
      <c r="D341" s="75"/>
      <c r="E341" s="72"/>
    </row>
    <row r="342" spans="1:5" x14ac:dyDescent="0.4">
      <c r="A342" s="76"/>
      <c r="B342" s="72"/>
      <c r="C342" s="75"/>
      <c r="D342" s="75"/>
      <c r="E342" s="72"/>
    </row>
    <row r="343" spans="1:5" ht="16.8" customHeight="1" x14ac:dyDescent="0.4">
      <c r="A343" s="76"/>
      <c r="B343" s="72"/>
      <c r="C343" s="75"/>
      <c r="D343" s="75"/>
      <c r="E343" s="72"/>
    </row>
    <row r="344" spans="1:5" x14ac:dyDescent="0.4">
      <c r="A344" s="76"/>
      <c r="B344" s="71"/>
      <c r="C344" s="75"/>
      <c r="D344" s="75"/>
      <c r="E344" s="72"/>
    </row>
    <row r="345" spans="1:5" x14ac:dyDescent="0.4">
      <c r="A345" s="76"/>
      <c r="B345" s="72"/>
      <c r="C345" s="75"/>
      <c r="D345" s="75"/>
      <c r="E345" s="72"/>
    </row>
    <row r="346" spans="1:5" x14ac:dyDescent="0.4">
      <c r="A346" s="76"/>
      <c r="B346" s="72"/>
      <c r="C346" s="75"/>
      <c r="D346" s="75"/>
      <c r="E346" s="72"/>
    </row>
    <row r="347" spans="1:5" x14ac:dyDescent="0.4">
      <c r="A347" s="76"/>
      <c r="B347" s="72"/>
      <c r="C347" s="75"/>
      <c r="D347" s="75"/>
      <c r="E347" s="72"/>
    </row>
    <row r="348" spans="1:5" x14ac:dyDescent="0.4">
      <c r="A348" s="76"/>
      <c r="B348" s="72"/>
      <c r="C348" s="75"/>
      <c r="D348" s="75"/>
      <c r="E348" s="72"/>
    </row>
    <row r="349" spans="1:5" x14ac:dyDescent="0.4">
      <c r="A349" s="76"/>
      <c r="B349" s="71"/>
      <c r="C349" s="75"/>
      <c r="D349" s="75"/>
      <c r="E349" s="72"/>
    </row>
    <row r="350" spans="1:5" x14ac:dyDescent="0.4">
      <c r="A350" s="76"/>
      <c r="B350" s="72"/>
      <c r="C350" s="75"/>
      <c r="D350" s="75"/>
      <c r="E350" s="72"/>
    </row>
    <row r="351" spans="1:5" x14ac:dyDescent="0.4">
      <c r="A351" s="76"/>
      <c r="B351" s="72"/>
      <c r="C351" s="75"/>
      <c r="D351" s="75"/>
      <c r="E351" s="72"/>
    </row>
    <row r="352" spans="1:5" x14ac:dyDescent="0.4">
      <c r="A352" s="76"/>
      <c r="B352" s="72"/>
      <c r="C352" s="75"/>
      <c r="D352" s="75"/>
      <c r="E352" s="72"/>
    </row>
    <row r="353" spans="1:5" x14ac:dyDescent="0.4">
      <c r="A353" s="76"/>
      <c r="B353" s="72"/>
      <c r="C353" s="75"/>
      <c r="D353" s="75"/>
      <c r="E353" s="72"/>
    </row>
    <row r="354" spans="1:5" x14ac:dyDescent="0.4">
      <c r="A354" s="76"/>
      <c r="B354" s="72"/>
      <c r="C354" s="75"/>
      <c r="D354" s="75"/>
      <c r="E354" s="72"/>
    </row>
    <row r="355" spans="1:5" x14ac:dyDescent="0.4">
      <c r="A355" s="76"/>
      <c r="B355" s="72"/>
      <c r="C355" s="75"/>
      <c r="D355" s="75"/>
      <c r="E355" s="72"/>
    </row>
    <row r="356" spans="1:5" x14ac:dyDescent="0.4">
      <c r="A356" s="76"/>
      <c r="B356" s="72"/>
      <c r="C356" s="75"/>
      <c r="D356" s="75"/>
      <c r="E356" s="72"/>
    </row>
    <row r="357" spans="1:5" x14ac:dyDescent="0.4">
      <c r="A357" s="76"/>
      <c r="B357" s="72"/>
      <c r="C357" s="75"/>
      <c r="D357" s="81"/>
      <c r="E357" s="70"/>
    </row>
    <row r="358" spans="1:5" x14ac:dyDescent="0.4">
      <c r="A358" s="76"/>
      <c r="B358" s="72"/>
      <c r="C358" s="75"/>
      <c r="D358" s="81"/>
      <c r="E358" s="70"/>
    </row>
    <row r="359" spans="1:5" x14ac:dyDescent="0.4">
      <c r="A359" s="76"/>
      <c r="B359" s="72"/>
      <c r="C359" s="75"/>
      <c r="D359" s="81"/>
      <c r="E359" s="70"/>
    </row>
    <row r="360" spans="1:5" x14ac:dyDescent="0.4">
      <c r="A360" s="76"/>
      <c r="B360" s="72"/>
      <c r="C360" s="75"/>
      <c r="D360" s="81"/>
      <c r="E360" s="70"/>
    </row>
    <row r="361" spans="1:5" x14ac:dyDescent="0.4">
      <c r="A361" s="76"/>
      <c r="B361" s="72"/>
      <c r="C361" s="75"/>
      <c r="D361" s="81"/>
      <c r="E361" s="70"/>
    </row>
    <row r="362" spans="1:5" x14ac:dyDescent="0.4">
      <c r="A362" s="76"/>
      <c r="B362" s="72"/>
      <c r="C362" s="75"/>
      <c r="D362" s="81"/>
      <c r="E362" s="70"/>
    </row>
    <row r="363" spans="1:5" x14ac:dyDescent="0.4">
      <c r="A363" s="76"/>
      <c r="B363" s="72"/>
      <c r="C363" s="75"/>
      <c r="D363" s="81"/>
      <c r="E363" s="70"/>
    </row>
    <row r="364" spans="1:5" x14ac:dyDescent="0.4">
      <c r="A364" s="76"/>
      <c r="B364" s="72"/>
      <c r="C364" s="75"/>
      <c r="D364" s="81"/>
      <c r="E364" s="70"/>
    </row>
    <row r="365" spans="1:5" x14ac:dyDescent="0.4">
      <c r="A365" s="76"/>
      <c r="B365" s="72"/>
      <c r="C365" s="75"/>
      <c r="D365" s="81"/>
      <c r="E365" s="70"/>
    </row>
    <row r="366" spans="1:5" x14ac:dyDescent="0.4">
      <c r="A366" s="76"/>
      <c r="B366" s="72"/>
      <c r="C366" s="75"/>
      <c r="D366" s="81"/>
      <c r="E366" s="70"/>
    </row>
    <row r="367" spans="1:5" x14ac:dyDescent="0.4">
      <c r="A367" s="76"/>
      <c r="B367" s="72"/>
      <c r="C367" s="75"/>
      <c r="D367" s="81"/>
      <c r="E367" s="70"/>
    </row>
    <row r="368" spans="1:5" x14ac:dyDescent="0.4">
      <c r="A368" s="76"/>
      <c r="B368" s="71"/>
      <c r="C368" s="75"/>
      <c r="D368" s="81"/>
      <c r="E368" s="70"/>
    </row>
    <row r="369" spans="1:5" x14ac:dyDescent="0.4">
      <c r="A369" s="76"/>
      <c r="B369" s="71"/>
      <c r="C369" s="75"/>
      <c r="D369" s="81"/>
      <c r="E369" s="70"/>
    </row>
    <row r="370" spans="1:5" x14ac:dyDescent="0.4">
      <c r="A370" s="76"/>
      <c r="B370" s="72"/>
      <c r="C370" s="75"/>
      <c r="D370" s="81"/>
      <c r="E370" s="70"/>
    </row>
    <row r="371" spans="1:5" x14ac:dyDescent="0.4">
      <c r="A371" s="76"/>
      <c r="B371" s="71"/>
      <c r="C371" s="75"/>
      <c r="D371" s="81"/>
      <c r="E371" s="70"/>
    </row>
    <row r="372" spans="1:5" x14ac:dyDescent="0.4">
      <c r="A372" s="76"/>
      <c r="B372" s="72"/>
      <c r="C372" s="75"/>
      <c r="D372" s="81"/>
      <c r="E372" s="70"/>
    </row>
    <row r="373" spans="1:5" x14ac:dyDescent="0.4">
      <c r="A373" s="76"/>
      <c r="B373" s="72"/>
      <c r="C373" s="75"/>
      <c r="D373" s="81"/>
      <c r="E373" s="70"/>
    </row>
    <row r="374" spans="1:5" x14ac:dyDescent="0.4">
      <c r="A374" s="76"/>
      <c r="B374" s="71"/>
      <c r="C374" s="75"/>
      <c r="D374" s="81"/>
      <c r="E374" s="70"/>
    </row>
    <row r="375" spans="1:5" x14ac:dyDescent="0.4">
      <c r="A375" s="76"/>
      <c r="B375" s="72"/>
      <c r="C375" s="75"/>
      <c r="D375" s="81"/>
      <c r="E375" s="70"/>
    </row>
    <row r="376" spans="1:5" x14ac:dyDescent="0.4">
      <c r="A376" s="76"/>
      <c r="B376" s="73"/>
      <c r="C376" s="75"/>
      <c r="D376" s="81"/>
      <c r="E376" s="70"/>
    </row>
    <row r="377" spans="1:5" x14ac:dyDescent="0.4">
      <c r="A377" s="76"/>
      <c r="B377" s="72"/>
      <c r="C377" s="75"/>
      <c r="D377" s="81"/>
      <c r="E377" s="70"/>
    </row>
    <row r="378" spans="1:5" x14ac:dyDescent="0.4">
      <c r="A378" s="76"/>
      <c r="B378" s="72"/>
      <c r="C378" s="75"/>
      <c r="D378" s="81"/>
      <c r="E378" s="70"/>
    </row>
    <row r="379" spans="1:5" x14ac:dyDescent="0.4">
      <c r="A379" s="76"/>
      <c r="B379" s="72"/>
      <c r="C379" s="75"/>
      <c r="D379" s="81"/>
      <c r="E379" s="70"/>
    </row>
    <row r="380" spans="1:5" x14ac:dyDescent="0.4">
      <c r="A380" s="76"/>
      <c r="B380" s="73"/>
      <c r="C380" s="75"/>
      <c r="D380" s="81"/>
      <c r="E380" s="70"/>
    </row>
    <row r="381" spans="1:5" x14ac:dyDescent="0.4">
      <c r="A381" s="76"/>
      <c r="B381" s="72"/>
      <c r="C381" s="75"/>
      <c r="D381" s="81"/>
      <c r="E381" s="70"/>
    </row>
    <row r="382" spans="1:5" x14ac:dyDescent="0.4">
      <c r="A382" s="76"/>
      <c r="B382" s="72"/>
      <c r="C382" s="75"/>
      <c r="D382" s="81"/>
      <c r="E382" s="70"/>
    </row>
    <row r="383" spans="1:5" x14ac:dyDescent="0.4">
      <c r="A383" s="76"/>
      <c r="B383" s="72"/>
      <c r="C383" s="75"/>
      <c r="D383" s="81"/>
      <c r="E383" s="70"/>
    </row>
    <row r="384" spans="1:5" x14ac:dyDescent="0.4">
      <c r="A384" s="76"/>
      <c r="B384" s="72"/>
      <c r="C384" s="75"/>
      <c r="D384" s="81"/>
      <c r="E384" s="70"/>
    </row>
    <row r="385" spans="1:5" x14ac:dyDescent="0.4">
      <c r="A385" s="76"/>
      <c r="B385" s="72"/>
      <c r="C385" s="75"/>
      <c r="D385" s="81"/>
      <c r="E385" s="70"/>
    </row>
    <row r="386" spans="1:5" x14ac:dyDescent="0.4">
      <c r="A386" s="76"/>
      <c r="B386" s="72"/>
      <c r="C386" s="75"/>
      <c r="D386" s="81"/>
      <c r="E386" s="70"/>
    </row>
    <row r="387" spans="1:5" x14ac:dyDescent="0.4">
      <c r="A387" s="76"/>
      <c r="B387" s="72"/>
      <c r="C387" s="75"/>
      <c r="D387" s="81"/>
      <c r="E387" s="70"/>
    </row>
    <row r="388" spans="1:5" x14ac:dyDescent="0.4">
      <c r="A388" s="76"/>
      <c r="B388" s="72"/>
      <c r="C388" s="75"/>
      <c r="D388" s="81"/>
      <c r="E388" s="70"/>
    </row>
    <row r="389" spans="1:5" x14ac:dyDescent="0.4">
      <c r="A389" s="76"/>
      <c r="B389" s="71"/>
      <c r="C389" s="75"/>
      <c r="D389" s="81"/>
      <c r="E389" s="70"/>
    </row>
    <row r="390" spans="1:5" x14ac:dyDescent="0.4">
      <c r="A390" s="76"/>
      <c r="B390" s="71"/>
      <c r="C390" s="75"/>
      <c r="D390" s="81"/>
      <c r="E390" s="70"/>
    </row>
    <row r="391" spans="1:5" x14ac:dyDescent="0.4">
      <c r="A391" s="76"/>
      <c r="B391" s="71"/>
      <c r="C391" s="75"/>
      <c r="D391" s="81"/>
      <c r="E391" s="70"/>
    </row>
    <row r="392" spans="1:5" x14ac:dyDescent="0.4">
      <c r="A392" s="76"/>
      <c r="B392" s="71"/>
      <c r="C392" s="75"/>
      <c r="D392" s="81"/>
      <c r="E392" s="70"/>
    </row>
    <row r="393" spans="1:5" x14ac:dyDescent="0.4">
      <c r="A393" s="76"/>
      <c r="B393" s="71"/>
      <c r="C393" s="75"/>
      <c r="D393" s="81"/>
      <c r="E393" s="70"/>
    </row>
    <row r="394" spans="1:5" x14ac:dyDescent="0.4">
      <c r="A394" s="76"/>
      <c r="B394" s="72"/>
      <c r="C394" s="75"/>
      <c r="D394" s="81"/>
      <c r="E394" s="70"/>
    </row>
    <row r="395" spans="1:5" x14ac:dyDescent="0.4">
      <c r="A395" s="76"/>
      <c r="B395" s="72"/>
      <c r="C395" s="75"/>
      <c r="D395" s="81"/>
      <c r="E395" s="70"/>
    </row>
    <row r="396" spans="1:5" x14ac:dyDescent="0.4">
      <c r="A396" s="76"/>
      <c r="B396" s="72"/>
      <c r="C396" s="75"/>
      <c r="D396" s="81"/>
      <c r="E396" s="70"/>
    </row>
    <row r="397" spans="1:5" x14ac:dyDescent="0.4">
      <c r="A397" s="76"/>
      <c r="B397" s="72"/>
      <c r="C397" s="75"/>
      <c r="D397" s="81"/>
      <c r="E397" s="70"/>
    </row>
    <row r="398" spans="1:5" x14ac:dyDescent="0.4">
      <c r="A398" s="76"/>
      <c r="B398" s="72"/>
      <c r="C398" s="75"/>
      <c r="D398" s="81"/>
      <c r="E398" s="70"/>
    </row>
    <row r="399" spans="1:5" x14ac:dyDescent="0.4">
      <c r="A399" s="76"/>
      <c r="B399" s="72"/>
      <c r="C399" s="75"/>
      <c r="D399" s="81"/>
      <c r="E399" s="70"/>
    </row>
    <row r="400" spans="1:5" x14ac:dyDescent="0.4">
      <c r="A400" s="76"/>
      <c r="B400" s="72"/>
      <c r="C400" s="75"/>
      <c r="D400" s="81"/>
      <c r="E400" s="70"/>
    </row>
    <row r="401" spans="1:5" x14ac:dyDescent="0.4">
      <c r="A401" s="76"/>
      <c r="B401" s="71"/>
      <c r="D401" s="82"/>
      <c r="E401" s="70"/>
    </row>
    <row r="402" spans="1:5" x14ac:dyDescent="0.4">
      <c r="A402" s="76"/>
      <c r="B402" s="71"/>
      <c r="C402" s="75"/>
      <c r="D402" s="81"/>
      <c r="E402" s="70"/>
    </row>
    <row r="403" spans="1:5" x14ac:dyDescent="0.4">
      <c r="A403" s="76"/>
      <c r="B403" s="72"/>
      <c r="C403" s="75"/>
      <c r="D403" s="81"/>
      <c r="E403" s="70"/>
    </row>
    <row r="404" spans="1:5" x14ac:dyDescent="0.4">
      <c r="A404" s="76"/>
      <c r="B404" s="72"/>
      <c r="C404" s="75"/>
      <c r="D404" s="81"/>
      <c r="E404" s="70"/>
    </row>
    <row r="405" spans="1:5" x14ac:dyDescent="0.4">
      <c r="A405" s="76"/>
      <c r="B405" s="72"/>
      <c r="C405" s="75"/>
      <c r="D405" s="81"/>
      <c r="E405" s="70"/>
    </row>
    <row r="406" spans="1:5" x14ac:dyDescent="0.4">
      <c r="A406" s="76"/>
      <c r="B406" s="72"/>
      <c r="C406" s="75"/>
      <c r="D406" s="81"/>
      <c r="E406" s="70"/>
    </row>
    <row r="407" spans="1:5" x14ac:dyDescent="0.4">
      <c r="A407" s="76"/>
      <c r="B407" s="71"/>
      <c r="C407" s="75"/>
      <c r="D407" s="81"/>
      <c r="E407" s="70"/>
    </row>
    <row r="408" spans="1:5" x14ac:dyDescent="0.4">
      <c r="A408" s="76"/>
      <c r="B408" s="72"/>
      <c r="C408" s="75"/>
      <c r="D408" s="81"/>
      <c r="E408" s="70"/>
    </row>
    <row r="409" spans="1:5" x14ac:dyDescent="0.4">
      <c r="A409" s="76"/>
      <c r="B409" s="72"/>
      <c r="C409" s="75"/>
      <c r="D409" s="81"/>
      <c r="E409" s="70"/>
    </row>
    <row r="410" spans="1:5" x14ac:dyDescent="0.4">
      <c r="A410" s="76"/>
      <c r="B410" s="72"/>
      <c r="C410" s="75"/>
      <c r="D410" s="81"/>
      <c r="E410" s="70"/>
    </row>
    <row r="411" spans="1:5" x14ac:dyDescent="0.4">
      <c r="A411" s="76"/>
      <c r="B411" s="72"/>
      <c r="C411" s="75"/>
      <c r="D411" s="81"/>
      <c r="E411" s="70"/>
    </row>
    <row r="412" spans="1:5" x14ac:dyDescent="0.4">
      <c r="A412" s="76"/>
      <c r="B412" s="72"/>
      <c r="C412" s="75"/>
      <c r="D412" s="81"/>
      <c r="E412" s="70"/>
    </row>
    <row r="413" spans="1:5" x14ac:dyDescent="0.4">
      <c r="A413" s="76"/>
      <c r="B413" s="73"/>
      <c r="C413" s="75"/>
      <c r="D413" s="81"/>
      <c r="E413" s="70"/>
    </row>
    <row r="414" spans="1:5" x14ac:dyDescent="0.4">
      <c r="A414" s="76"/>
      <c r="B414" s="72"/>
      <c r="C414" s="75"/>
      <c r="D414" s="81"/>
      <c r="E414" s="70"/>
    </row>
    <row r="415" spans="1:5" x14ac:dyDescent="0.4">
      <c r="A415" s="76"/>
      <c r="B415" s="71"/>
      <c r="C415" s="75"/>
      <c r="D415" s="81"/>
      <c r="E415" s="70"/>
    </row>
    <row r="416" spans="1:5" x14ac:dyDescent="0.4">
      <c r="A416" s="76"/>
      <c r="B416" s="72"/>
      <c r="C416" s="75"/>
      <c r="D416" s="81"/>
      <c r="E416" s="70"/>
    </row>
    <row r="417" spans="1:5" x14ac:dyDescent="0.4">
      <c r="A417" s="76"/>
      <c r="B417" s="71"/>
      <c r="C417" s="75"/>
      <c r="D417" s="81"/>
      <c r="E417" s="70"/>
    </row>
    <row r="418" spans="1:5" x14ac:dyDescent="0.4">
      <c r="A418" s="76"/>
      <c r="B418" s="71"/>
      <c r="C418" s="75"/>
      <c r="D418" s="81"/>
      <c r="E418" s="70"/>
    </row>
    <row r="419" spans="1:5" x14ac:dyDescent="0.4">
      <c r="A419" s="76"/>
      <c r="B419" s="72"/>
      <c r="C419" s="75"/>
      <c r="D419" s="81"/>
      <c r="E419" s="70"/>
    </row>
    <row r="420" spans="1:5" x14ac:dyDescent="0.4">
      <c r="A420" s="76"/>
      <c r="B420" s="71"/>
      <c r="C420" s="75"/>
      <c r="D420" s="81"/>
      <c r="E420" s="70"/>
    </row>
    <row r="421" spans="1:5" x14ac:dyDescent="0.4">
      <c r="A421" s="76"/>
      <c r="B421" s="71"/>
      <c r="C421" s="75"/>
      <c r="D421" s="81"/>
      <c r="E421" s="70"/>
    </row>
    <row r="422" spans="1:5" x14ac:dyDescent="0.4">
      <c r="A422" s="76"/>
      <c r="B422" s="72"/>
      <c r="C422" s="75"/>
      <c r="D422" s="81"/>
      <c r="E422" s="70"/>
    </row>
    <row r="423" spans="1:5" x14ac:dyDescent="0.4">
      <c r="A423" s="76"/>
      <c r="B423" s="73"/>
      <c r="C423" s="75"/>
      <c r="D423" s="81"/>
      <c r="E423" s="70"/>
    </row>
    <row r="424" spans="1:5" x14ac:dyDescent="0.4">
      <c r="A424" s="76"/>
      <c r="B424" s="71"/>
      <c r="C424" s="75"/>
      <c r="D424" s="81"/>
      <c r="E424" s="70"/>
    </row>
    <row r="425" spans="1:5" x14ac:dyDescent="0.4">
      <c r="A425" s="76"/>
      <c r="B425" s="72"/>
      <c r="C425" s="75"/>
      <c r="D425" s="81"/>
      <c r="E425" s="70"/>
    </row>
    <row r="426" spans="1:5" x14ac:dyDescent="0.4">
      <c r="A426" s="76"/>
      <c r="B426" s="71"/>
      <c r="C426" s="75"/>
      <c r="D426" s="81"/>
      <c r="E426" s="70"/>
    </row>
    <row r="427" spans="1:5" x14ac:dyDescent="0.4">
      <c r="A427" s="76"/>
      <c r="B427" s="72"/>
      <c r="C427" s="75"/>
      <c r="D427" s="81"/>
      <c r="E427" s="70"/>
    </row>
    <row r="428" spans="1:5" x14ac:dyDescent="0.4">
      <c r="A428" s="76"/>
      <c r="B428" s="72"/>
      <c r="C428" s="75"/>
      <c r="D428" s="81"/>
      <c r="E428" s="70"/>
    </row>
    <row r="429" spans="1:5" x14ac:dyDescent="0.4">
      <c r="A429" s="76"/>
      <c r="B429" s="72"/>
      <c r="C429" s="75"/>
      <c r="D429" s="81"/>
      <c r="E429" s="70"/>
    </row>
    <row r="430" spans="1:5" x14ac:dyDescent="0.4">
      <c r="A430" s="76"/>
      <c r="B430" s="72"/>
      <c r="C430" s="75"/>
      <c r="D430" s="81"/>
      <c r="E430" s="70"/>
    </row>
    <row r="431" spans="1:5" x14ac:dyDescent="0.4">
      <c r="A431" s="76"/>
      <c r="B431" s="72"/>
      <c r="C431" s="75"/>
      <c r="D431" s="81"/>
      <c r="E431" s="70"/>
    </row>
    <row r="432" spans="1:5" x14ac:dyDescent="0.4">
      <c r="A432" s="76"/>
      <c r="B432" s="72"/>
      <c r="C432" s="75"/>
      <c r="D432" s="81"/>
      <c r="E432" s="70"/>
    </row>
    <row r="433" spans="1:5" x14ac:dyDescent="0.4">
      <c r="A433" s="76"/>
      <c r="B433" s="72"/>
      <c r="C433" s="75"/>
      <c r="D433" s="81"/>
      <c r="E433" s="70"/>
    </row>
    <row r="434" spans="1:5" x14ac:dyDescent="0.4">
      <c r="A434" s="76"/>
      <c r="B434" s="72"/>
      <c r="C434" s="75"/>
      <c r="D434" s="81"/>
      <c r="E434" s="70"/>
    </row>
    <row r="435" spans="1:5" x14ac:dyDescent="0.4">
      <c r="A435" s="76"/>
      <c r="B435" s="72"/>
      <c r="C435" s="75"/>
      <c r="D435" s="81"/>
      <c r="E435" s="70"/>
    </row>
    <row r="436" spans="1:5" x14ac:dyDescent="0.4">
      <c r="A436" s="76"/>
      <c r="B436" s="72"/>
      <c r="C436" s="75"/>
      <c r="D436" s="81"/>
      <c r="E436" s="70"/>
    </row>
    <row r="437" spans="1:5" x14ac:dyDescent="0.4">
      <c r="A437" s="76"/>
      <c r="B437" s="72"/>
      <c r="C437" s="75"/>
      <c r="D437" s="81"/>
      <c r="E437" s="70"/>
    </row>
    <row r="438" spans="1:5" x14ac:dyDescent="0.4">
      <c r="A438" s="76"/>
      <c r="B438" s="72"/>
      <c r="C438" s="75"/>
      <c r="D438" s="81"/>
      <c r="E438" s="70"/>
    </row>
    <row r="439" spans="1:5" x14ac:dyDescent="0.4">
      <c r="A439" s="76"/>
      <c r="B439" s="72"/>
      <c r="C439" s="75"/>
      <c r="D439" s="81"/>
      <c r="E439" s="70"/>
    </row>
    <row r="440" spans="1:5" x14ac:dyDescent="0.4">
      <c r="A440" s="76"/>
      <c r="B440" s="72"/>
      <c r="C440" s="75"/>
      <c r="D440" s="81"/>
      <c r="E440" s="70"/>
    </row>
    <row r="441" spans="1:5" x14ac:dyDescent="0.4">
      <c r="A441" s="76"/>
      <c r="B441" s="72"/>
      <c r="C441" s="75"/>
      <c r="D441" s="81"/>
      <c r="E441" s="70"/>
    </row>
    <row r="442" spans="1:5" x14ac:dyDescent="0.4">
      <c r="A442" s="76"/>
      <c r="B442" s="71"/>
      <c r="C442" s="75"/>
      <c r="D442" s="81"/>
      <c r="E442" s="70"/>
    </row>
    <row r="443" spans="1:5" x14ac:dyDescent="0.4">
      <c r="A443" s="76"/>
      <c r="B443" s="72"/>
      <c r="C443" s="75"/>
      <c r="D443" s="81"/>
      <c r="E443" s="70"/>
    </row>
    <row r="444" spans="1:5" x14ac:dyDescent="0.4">
      <c r="A444" s="76"/>
      <c r="B444" s="72"/>
      <c r="C444" s="75"/>
      <c r="D444" s="81"/>
      <c r="E444" s="70"/>
    </row>
    <row r="445" spans="1:5" x14ac:dyDescent="0.4">
      <c r="A445" s="76"/>
      <c r="B445" s="72"/>
      <c r="C445" s="75"/>
      <c r="D445" s="81"/>
      <c r="E445" s="70"/>
    </row>
    <row r="446" spans="1:5" x14ac:dyDescent="0.4">
      <c r="A446" s="76"/>
      <c r="B446" s="72"/>
      <c r="C446" s="75"/>
      <c r="D446" s="81"/>
      <c r="E446" s="70"/>
    </row>
    <row r="447" spans="1:5" x14ac:dyDescent="0.4">
      <c r="A447" s="76"/>
      <c r="B447" s="72"/>
      <c r="C447" s="75"/>
      <c r="D447" s="81"/>
      <c r="E447" s="70"/>
    </row>
    <row r="448" spans="1:5" x14ac:dyDescent="0.4">
      <c r="A448" s="76"/>
      <c r="B448" s="72"/>
      <c r="C448" s="75"/>
      <c r="D448" s="81"/>
      <c r="E448" s="70"/>
    </row>
  </sheetData>
  <sortState xmlns:xlrd2="http://schemas.microsoft.com/office/spreadsheetml/2017/richdata2" ref="A2:E448">
    <sortCondition ref="B3:B448"/>
  </sortState>
  <phoneticPr fontId="6" type="noConversion"/>
  <pageMargins left="0.7" right="0.7" top="0.75" bottom="0.75" header="0.3" footer="0.3"/>
  <pageSetup paperSize="9" fitToHeight="0" orientation="portrait" r:id="rId1"/>
  <rowBreaks count="13" manualBreakCount="13">
    <brk id="31" max="3" man="1"/>
    <brk id="59" max="3" man="1"/>
    <brk id="77" max="3" man="1"/>
    <brk id="104" max="3" man="1"/>
    <brk id="124" max="3" man="1"/>
    <brk id="154" max="3" man="1"/>
    <brk id="186" max="3" man="1"/>
    <brk id="214" max="3" man="1"/>
    <brk id="244" max="3" man="1"/>
    <brk id="265" max="3" man="1"/>
    <brk id="291" max="3" man="1"/>
    <brk id="320" max="3" man="1"/>
    <brk id="401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41"/>
  <sheetViews>
    <sheetView tabSelected="1" topLeftCell="A91" zoomScale="70" zoomScaleNormal="70" workbookViewId="0">
      <selection activeCell="K114" sqref="K114"/>
    </sheetView>
  </sheetViews>
  <sheetFormatPr defaultColWidth="15.88671875" defaultRowHeight="13.2" x14ac:dyDescent="0.25"/>
  <cols>
    <col min="1" max="1" width="11.33203125" style="2" bestFit="1" customWidth="1"/>
    <col min="2" max="2" width="16" style="2" bestFit="1" customWidth="1"/>
    <col min="3" max="3" width="10.21875" style="2" bestFit="1" customWidth="1"/>
    <col min="4" max="4" width="8.21875" style="2" bestFit="1" customWidth="1"/>
    <col min="5" max="5" width="6.44140625" style="2" bestFit="1" customWidth="1"/>
    <col min="6" max="6" width="4.5546875" style="2" bestFit="1" customWidth="1"/>
    <col min="7" max="7" width="15.88671875" style="2"/>
    <col min="8" max="8" width="18" style="2" bestFit="1" customWidth="1"/>
    <col min="9" max="9" width="10.21875" style="2" bestFit="1" customWidth="1"/>
    <col min="10" max="10" width="8.21875" style="2" bestFit="1" customWidth="1"/>
    <col min="11" max="11" width="6.44140625" style="2" bestFit="1" customWidth="1"/>
    <col min="12" max="12" width="4.5546875" style="2" bestFit="1" customWidth="1"/>
    <col min="13" max="13" width="15.88671875" style="2"/>
    <col min="14" max="14" width="16.77734375" style="2" bestFit="1" customWidth="1"/>
    <col min="15" max="15" width="10.21875" style="2" bestFit="1" customWidth="1"/>
    <col min="16" max="16" width="8.21875" style="2" bestFit="1" customWidth="1"/>
    <col min="17" max="17" width="6" style="2" bestFit="1" customWidth="1"/>
    <col min="18" max="18" width="4.5546875" style="2" bestFit="1" customWidth="1"/>
    <col min="19" max="19" width="15.88671875" style="20"/>
    <col min="20" max="16384" width="15.88671875" style="2"/>
  </cols>
  <sheetData>
    <row r="1" spans="1:20" x14ac:dyDescent="0.25">
      <c r="A1" s="1" t="s">
        <v>523</v>
      </c>
      <c r="D1" s="24"/>
      <c r="T1" s="3"/>
    </row>
    <row r="2" spans="1:20" ht="13.8" thickBot="1" x14ac:dyDescent="0.3">
      <c r="B2" s="4" t="s">
        <v>522</v>
      </c>
      <c r="C2" s="4"/>
      <c r="H2" s="4" t="s">
        <v>520</v>
      </c>
      <c r="I2" s="4"/>
      <c r="N2" s="4" t="s">
        <v>521</v>
      </c>
      <c r="O2" s="4"/>
      <c r="T2" s="3"/>
    </row>
    <row r="3" spans="1:20" x14ac:dyDescent="0.25">
      <c r="A3" s="5"/>
      <c r="B3" s="6" t="s">
        <v>0</v>
      </c>
      <c r="C3" s="6" t="s">
        <v>509</v>
      </c>
      <c r="D3" s="65" t="s">
        <v>516</v>
      </c>
      <c r="E3" s="29" t="s">
        <v>1</v>
      </c>
      <c r="F3" s="7" t="s">
        <v>543</v>
      </c>
      <c r="G3" s="5"/>
      <c r="H3" s="6" t="s">
        <v>0</v>
      </c>
      <c r="I3" s="6" t="s">
        <v>509</v>
      </c>
      <c r="J3" s="65" t="s">
        <v>516</v>
      </c>
      <c r="K3" s="29" t="s">
        <v>1</v>
      </c>
      <c r="L3" s="7" t="s">
        <v>543</v>
      </c>
      <c r="M3" s="5"/>
      <c r="N3" s="6" t="s">
        <v>0</v>
      </c>
      <c r="O3" s="6" t="s">
        <v>509</v>
      </c>
      <c r="P3" s="65" t="s">
        <v>516</v>
      </c>
      <c r="Q3" s="29" t="s">
        <v>1</v>
      </c>
      <c r="R3" s="7" t="s">
        <v>543</v>
      </c>
      <c r="S3" s="21"/>
    </row>
    <row r="4" spans="1:20" x14ac:dyDescent="0.25">
      <c r="A4" s="8"/>
      <c r="B4" s="27" t="str">
        <f>VLOOKUP(D4,Numbers!$A$1:E340,2,TRUE)</f>
        <v>Holly Webster</v>
      </c>
      <c r="C4" s="27" t="str">
        <f>VLOOKUP(D4,Numbers!$D$1:E340,2,TRUE)</f>
        <v>Year 7</v>
      </c>
      <c r="D4" s="50">
        <v>129</v>
      </c>
      <c r="E4" s="14">
        <v>12.2</v>
      </c>
      <c r="F4" s="25">
        <v>1</v>
      </c>
      <c r="G4" s="12"/>
      <c r="H4" s="27" t="str">
        <f>VLOOKUP(J4,Numbers!$A$1:K340,2,TRUE)</f>
        <v>Phoebe Harrison</v>
      </c>
      <c r="I4" s="27" t="str">
        <f>VLOOKUP(J4,Numbers!$D$1:K340,2,TRUE)</f>
        <v>Year 7</v>
      </c>
      <c r="J4" s="30">
        <v>236</v>
      </c>
      <c r="K4" s="14">
        <v>10.8</v>
      </c>
      <c r="L4" s="25"/>
      <c r="M4" s="12"/>
      <c r="N4" s="27" t="str">
        <f>VLOOKUP(P4,Numbers!$A$1:Q340,2,TRUE)</f>
        <v>Frankie Locke</v>
      </c>
      <c r="O4" s="27" t="str">
        <f>VLOOKUP(P4,Numbers!$D$1:Q340,2,TRUE)</f>
        <v>Year 7</v>
      </c>
      <c r="P4" s="30">
        <v>101</v>
      </c>
      <c r="Q4" s="14">
        <v>22.3</v>
      </c>
      <c r="R4" s="25">
        <v>1</v>
      </c>
      <c r="S4" s="19"/>
    </row>
    <row r="5" spans="1:20" x14ac:dyDescent="0.25">
      <c r="A5" s="8"/>
      <c r="B5" s="27" t="str">
        <f>VLOOKUP(D5,Numbers!$A$1:E341,2,TRUE)</f>
        <v>Esme Graham</v>
      </c>
      <c r="C5" s="27" t="str">
        <f>VLOOKUP(D5,Numbers!$D$1:E341,2,TRUE)</f>
        <v>Year 7</v>
      </c>
      <c r="D5" s="30">
        <v>92</v>
      </c>
      <c r="E5" s="14">
        <v>12.6</v>
      </c>
      <c r="F5" s="25">
        <v>2</v>
      </c>
      <c r="G5" s="12"/>
      <c r="H5" s="27" t="str">
        <f>VLOOKUP(J5,Numbers!$A$1:K341,2,TRUE)</f>
        <v>Millie Spink</v>
      </c>
      <c r="I5" s="27" t="str">
        <f>VLOOKUP(J5,Numbers!$D$1:K341,2,TRUE)</f>
        <v>Year 7</v>
      </c>
      <c r="J5" s="30">
        <v>214</v>
      </c>
      <c r="K5" s="14">
        <v>11.4</v>
      </c>
      <c r="L5" s="25"/>
      <c r="M5" s="12"/>
      <c r="N5" s="27" t="str">
        <f>VLOOKUP(P5,Numbers!$A$1:Q341,2,TRUE)</f>
        <v>Lillian Rotherham</v>
      </c>
      <c r="O5" s="27" t="str">
        <f>VLOOKUP(P5,Numbers!$D$1:Q341,2,TRUE)</f>
        <v>Year 7</v>
      </c>
      <c r="P5" s="30">
        <v>185</v>
      </c>
      <c r="Q5" s="14">
        <v>22.4</v>
      </c>
      <c r="R5" s="25">
        <v>2</v>
      </c>
      <c r="S5" s="19"/>
    </row>
    <row r="6" spans="1:20" x14ac:dyDescent="0.25">
      <c r="A6" s="8"/>
      <c r="B6" s="27" t="str">
        <f>VLOOKUP(D6,Numbers!$A$1:E342,2,TRUE)</f>
        <v>Scarlet Grundy</v>
      </c>
      <c r="C6" s="27" t="str">
        <f>VLOOKUP(D6,Numbers!$D$1:E342,2,TRUE)</f>
        <v>Year 7</v>
      </c>
      <c r="D6" s="30">
        <v>253</v>
      </c>
      <c r="E6" s="14">
        <v>13</v>
      </c>
      <c r="F6" s="25">
        <v>3</v>
      </c>
      <c r="G6" s="12"/>
      <c r="H6" s="27" t="str">
        <f>VLOOKUP(J6,Numbers!$A$1:K342,2,TRUE)</f>
        <v>Grace Warrilow</v>
      </c>
      <c r="I6" s="27" t="str">
        <f>VLOOKUP(J6,Numbers!$D$1:K342,2,TRUE)</f>
        <v>Year 7</v>
      </c>
      <c r="J6" s="30">
        <v>114</v>
      </c>
      <c r="K6" s="14">
        <v>11.4</v>
      </c>
      <c r="L6" s="25"/>
      <c r="M6" s="12"/>
      <c r="N6" s="27" t="str">
        <f>VLOOKUP(P6,Numbers!$A$1:Q342,2,TRUE)</f>
        <v>Libby Evans</v>
      </c>
      <c r="O6" s="27" t="str">
        <f>VLOOKUP(P6,Numbers!$D$1:Q342,2,TRUE)</f>
        <v>Year 7</v>
      </c>
      <c r="P6" s="30">
        <v>184</v>
      </c>
      <c r="Q6" s="14">
        <v>23.9</v>
      </c>
      <c r="R6" s="25">
        <v>3</v>
      </c>
      <c r="S6" s="19"/>
    </row>
    <row r="7" spans="1:20" x14ac:dyDescent="0.25">
      <c r="A7" s="8"/>
      <c r="B7" s="27" t="str">
        <f>VLOOKUP(D7,Numbers!$A$1:E343,2,TRUE)</f>
        <v>Ellie Fraser</v>
      </c>
      <c r="C7" s="27" t="str">
        <f>VLOOKUP(D7,Numbers!$D$1:E343,2,TRUE)</f>
        <v>Year 7</v>
      </c>
      <c r="D7" s="61">
        <v>81</v>
      </c>
      <c r="E7" s="14">
        <v>13.1</v>
      </c>
      <c r="F7" s="25">
        <v>4</v>
      </c>
      <c r="G7" s="12"/>
      <c r="H7" s="27" t="str">
        <f>VLOOKUP(J7,Numbers!$A$1:K343,2,TRUE)</f>
        <v>Libby Evans</v>
      </c>
      <c r="I7" s="27" t="str">
        <f>VLOOKUP(J7,Numbers!$D$1:K343,2,TRUE)</f>
        <v>Year 7</v>
      </c>
      <c r="J7" s="30">
        <v>184</v>
      </c>
      <c r="K7" s="14">
        <v>12</v>
      </c>
      <c r="L7" s="25"/>
      <c r="M7" s="12"/>
      <c r="N7" s="27" t="str">
        <f>VLOOKUP(P7,Numbers!$A$1:Q343,2,TRUE)</f>
        <v>Satine Wearden</v>
      </c>
      <c r="O7" s="27" t="str">
        <f>VLOOKUP(P7,Numbers!$D$1:Q343,2,TRUE)</f>
        <v>Year 7</v>
      </c>
      <c r="P7" s="30">
        <v>251</v>
      </c>
      <c r="Q7" s="14">
        <v>24</v>
      </c>
      <c r="R7" s="25">
        <v>4</v>
      </c>
      <c r="S7" s="19"/>
    </row>
    <row r="8" spans="1:20" x14ac:dyDescent="0.25">
      <c r="A8" s="8"/>
      <c r="B8" s="27"/>
      <c r="C8" s="27"/>
      <c r="D8" s="30"/>
      <c r="E8" s="14"/>
      <c r="F8" s="25"/>
      <c r="G8" s="12"/>
      <c r="H8" s="27" t="str">
        <f>VLOOKUP(J8,Numbers!$A$1:K344,2,TRUE)</f>
        <v>Chloe Marsden</v>
      </c>
      <c r="I8" s="27" t="str">
        <f>VLOOKUP(J8,Numbers!$D$1:K344,2,TRUE)</f>
        <v>Year 7</v>
      </c>
      <c r="J8" s="50">
        <v>50</v>
      </c>
      <c r="K8" s="14">
        <v>12.2</v>
      </c>
      <c r="L8" s="25"/>
      <c r="M8" s="12"/>
      <c r="N8" s="27" t="str">
        <f>VLOOKUP(P8,Numbers!$A$1:Q344,2,TRUE)</f>
        <v>Victoria Adesina</v>
      </c>
      <c r="O8" s="27" t="str">
        <f>VLOOKUP(P8,Numbers!$D$1:Q344,2,TRUE)</f>
        <v>Year 7</v>
      </c>
      <c r="P8" s="50">
        <v>272</v>
      </c>
      <c r="Q8" s="14">
        <v>25</v>
      </c>
      <c r="R8" s="25">
        <v>5</v>
      </c>
      <c r="S8" s="19"/>
    </row>
    <row r="9" spans="1:20" x14ac:dyDescent="0.25">
      <c r="A9" s="8"/>
      <c r="B9" s="27"/>
      <c r="C9" s="27"/>
      <c r="D9" s="30"/>
      <c r="E9" s="14"/>
      <c r="F9" s="25"/>
      <c r="G9" s="12"/>
      <c r="H9" s="27"/>
      <c r="I9" s="27"/>
      <c r="J9" s="30"/>
      <c r="K9" s="14"/>
      <c r="L9" s="25"/>
      <c r="M9" s="12"/>
      <c r="N9" s="27"/>
      <c r="O9" s="27"/>
      <c r="P9" s="30"/>
      <c r="Q9" s="14"/>
      <c r="R9" s="25"/>
      <c r="S9" s="19"/>
    </row>
    <row r="10" spans="1:20" x14ac:dyDescent="0.25">
      <c r="A10" s="8"/>
      <c r="B10" s="27"/>
      <c r="C10" s="27"/>
      <c r="D10" s="30"/>
      <c r="E10" s="14"/>
      <c r="F10" s="25"/>
      <c r="G10" s="12"/>
      <c r="H10" s="27" t="str">
        <f>VLOOKUP(J10,Numbers!$A$1:K346,2,TRUE)</f>
        <v>Zuri Idemudia</v>
      </c>
      <c r="I10" s="27" t="str">
        <f>VLOOKUP(J10,Numbers!$D$1:K346,2,TRUE)</f>
        <v>Year 7</v>
      </c>
      <c r="J10" s="61">
        <v>281</v>
      </c>
      <c r="K10" s="14">
        <v>10.9</v>
      </c>
      <c r="L10" s="25"/>
      <c r="M10" s="12"/>
      <c r="N10" s="27" t="str">
        <f>VLOOKUP(P10,Numbers!$A$1:Q346,2,TRUE)</f>
        <v>Millie Wick</v>
      </c>
      <c r="O10" s="27" t="str">
        <f>VLOOKUP(P10,Numbers!$D$1:Q346,2,TRUE)</f>
        <v>Year 7</v>
      </c>
      <c r="P10" s="61">
        <v>215</v>
      </c>
      <c r="Q10" s="14">
        <v>21.5</v>
      </c>
      <c r="R10" s="25">
        <v>1</v>
      </c>
      <c r="S10" s="19"/>
    </row>
    <row r="11" spans="1:20" x14ac:dyDescent="0.25">
      <c r="A11" s="8"/>
      <c r="B11" s="27"/>
      <c r="C11" s="27"/>
      <c r="D11" s="30"/>
      <c r="E11" s="14"/>
      <c r="F11" s="25"/>
      <c r="G11" s="12"/>
      <c r="H11" s="27" t="str">
        <f>VLOOKUP(J11,Numbers!$A$1:K347,2,TRUE)</f>
        <v>Frankie Locke</v>
      </c>
      <c r="I11" s="27" t="str">
        <f>VLOOKUP(J11,Numbers!$D$1:K347,2,TRUE)</f>
        <v>Year 7</v>
      </c>
      <c r="J11" s="30">
        <v>101</v>
      </c>
      <c r="K11" s="14">
        <v>11.2</v>
      </c>
      <c r="L11" s="25"/>
      <c r="M11" s="12"/>
      <c r="N11" s="27" t="str">
        <f>VLOOKUP(P11,Numbers!$A$1:Q347,2,TRUE)</f>
        <v>Millie Spink</v>
      </c>
      <c r="O11" s="27" t="str">
        <f>VLOOKUP(P11,Numbers!$D$1:Q347,2,TRUE)</f>
        <v>Year 7</v>
      </c>
      <c r="P11" s="30">
        <v>214</v>
      </c>
      <c r="Q11" s="14">
        <v>22.2</v>
      </c>
      <c r="R11" s="25">
        <v>2</v>
      </c>
      <c r="S11" s="19"/>
    </row>
    <row r="12" spans="1:20" x14ac:dyDescent="0.25">
      <c r="A12" s="8"/>
      <c r="B12" s="27"/>
      <c r="C12" s="27"/>
      <c r="D12" s="30"/>
      <c r="E12" s="14"/>
      <c r="F12" s="25"/>
      <c r="G12" s="12"/>
      <c r="H12" s="27" t="str">
        <f>VLOOKUP(J12,Numbers!$A$1:K348,2,TRUE)</f>
        <v>Esme Graham</v>
      </c>
      <c r="I12" s="27" t="str">
        <f>VLOOKUP(J12,Numbers!$D$1:K348,2,TRUE)</f>
        <v>Year 7</v>
      </c>
      <c r="J12" s="30">
        <v>92</v>
      </c>
      <c r="K12" s="14">
        <v>11.2</v>
      </c>
      <c r="L12" s="25"/>
      <c r="M12" s="12"/>
      <c r="N12" s="27" t="str">
        <f>VLOOKUP(P12,Numbers!$A$1:Q348,2,TRUE)</f>
        <v>Grace Warrilow</v>
      </c>
      <c r="O12" s="27" t="str">
        <f>VLOOKUP(P12,Numbers!$D$1:Q348,2,TRUE)</f>
        <v>Year 7</v>
      </c>
      <c r="P12" s="30">
        <v>114</v>
      </c>
      <c r="Q12" s="14">
        <v>22.5</v>
      </c>
      <c r="R12" s="25">
        <v>3</v>
      </c>
      <c r="S12" s="19"/>
    </row>
    <row r="13" spans="1:20" x14ac:dyDescent="0.25">
      <c r="A13" s="8"/>
      <c r="B13" s="27"/>
      <c r="C13" s="27"/>
      <c r="D13" s="30"/>
      <c r="E13" s="14"/>
      <c r="F13" s="25"/>
      <c r="G13" s="12"/>
      <c r="H13" s="27" t="str">
        <f>VLOOKUP(J13,Numbers!$A$1:K349,2,TRUE)</f>
        <v>Ava Prior</v>
      </c>
      <c r="I13" s="27" t="str">
        <f>VLOOKUP(J13,Numbers!$D$1:K349,2,TRUE)</f>
        <v>Year 7</v>
      </c>
      <c r="J13" s="30">
        <v>28</v>
      </c>
      <c r="K13" s="14">
        <v>11.3</v>
      </c>
      <c r="L13" s="25"/>
      <c r="M13" s="12"/>
      <c r="N13" s="27" t="str">
        <f>VLOOKUP(P13,Numbers!$A$1:Q349,2,TRUE)</f>
        <v>Seren Roberts</v>
      </c>
      <c r="O13" s="27" t="str">
        <f>VLOOKUP(P13,Numbers!$D$1:Q349,2,TRUE)</f>
        <v>Year 7</v>
      </c>
      <c r="P13" s="30">
        <v>257</v>
      </c>
      <c r="Q13" s="14">
        <v>23.3</v>
      </c>
      <c r="R13" s="25">
        <v>4</v>
      </c>
      <c r="S13" s="19"/>
    </row>
    <row r="14" spans="1:20" x14ac:dyDescent="0.25">
      <c r="A14" s="8"/>
      <c r="B14" s="27"/>
      <c r="C14" s="27"/>
      <c r="D14" s="61"/>
      <c r="E14" s="14"/>
      <c r="F14" s="25"/>
      <c r="G14" s="12"/>
      <c r="H14" s="27" t="str">
        <f>VLOOKUP(J14,Numbers!$A$1:K350,2,TRUE)</f>
        <v xml:space="preserve">Emma Stoner </v>
      </c>
      <c r="I14" s="27" t="str">
        <f>VLOOKUP(J14,Numbers!$D$1:K350,2,TRUE)</f>
        <v>Year 7</v>
      </c>
      <c r="J14" s="30">
        <v>87</v>
      </c>
      <c r="K14" s="14">
        <v>11.5</v>
      </c>
      <c r="L14" s="25"/>
      <c r="M14" s="12"/>
      <c r="N14" s="27"/>
      <c r="O14" s="27"/>
      <c r="P14" s="30"/>
      <c r="Q14" s="14"/>
      <c r="R14" s="25"/>
      <c r="S14" s="19"/>
    </row>
    <row r="15" spans="1:20" x14ac:dyDescent="0.25">
      <c r="A15" s="8"/>
      <c r="B15" s="27"/>
      <c r="C15" s="27"/>
      <c r="D15" s="61"/>
      <c r="E15" s="14"/>
      <c r="F15" s="25"/>
      <c r="G15" s="12"/>
      <c r="H15" s="27"/>
      <c r="I15" s="27"/>
      <c r="J15" s="30"/>
      <c r="K15" s="14"/>
      <c r="L15" s="25"/>
      <c r="M15" s="12"/>
      <c r="N15" s="27"/>
      <c r="O15" s="27"/>
      <c r="P15" s="30"/>
      <c r="Q15" s="14"/>
      <c r="R15" s="25"/>
      <c r="S15" s="19"/>
    </row>
    <row r="16" spans="1:20" x14ac:dyDescent="0.25">
      <c r="A16" s="8"/>
      <c r="B16" s="27"/>
      <c r="C16" s="27"/>
      <c r="D16" s="30"/>
      <c r="E16" s="14"/>
      <c r="F16" s="25"/>
      <c r="G16" s="12"/>
      <c r="H16" s="27" t="str">
        <f>VLOOKUP(J16,Numbers!$A$1:K353,2,TRUE)</f>
        <v>Maizie Rae Bimson</v>
      </c>
      <c r="I16" s="27" t="str">
        <f>VLOOKUP(J16,Numbers!$D$1:K353,2,TRUE)</f>
        <v>Year 7</v>
      </c>
      <c r="J16" s="30">
        <v>200</v>
      </c>
      <c r="K16" s="14">
        <v>11.1</v>
      </c>
      <c r="L16" s="25"/>
      <c r="M16" s="12"/>
      <c r="N16" s="27"/>
      <c r="O16" s="27"/>
      <c r="P16" s="30"/>
      <c r="Q16" s="14"/>
      <c r="R16" s="25"/>
      <c r="S16" s="19"/>
    </row>
    <row r="17" spans="1:19" x14ac:dyDescent="0.25">
      <c r="A17" s="8"/>
      <c r="B17" s="27"/>
      <c r="C17" s="27"/>
      <c r="D17" s="50"/>
      <c r="E17" s="14"/>
      <c r="F17" s="25"/>
      <c r="G17" s="12"/>
      <c r="H17" s="27" t="str">
        <f>VLOOKUP(J17,Numbers!$A$1:K354,2,TRUE)</f>
        <v>Lilly Zajitschek</v>
      </c>
      <c r="I17" s="27" t="str">
        <f>VLOOKUP(J17,Numbers!$D$1:K354,2,TRUE)</f>
        <v>Year 7</v>
      </c>
      <c r="J17" s="61">
        <v>186</v>
      </c>
      <c r="K17" s="14">
        <v>11.2</v>
      </c>
      <c r="L17" s="25"/>
      <c r="M17" s="12"/>
      <c r="N17" s="27"/>
      <c r="O17" s="27"/>
      <c r="P17" s="61"/>
      <c r="Q17" s="14"/>
      <c r="R17" s="25"/>
      <c r="S17" s="19"/>
    </row>
    <row r="18" spans="1:19" x14ac:dyDescent="0.25">
      <c r="A18" s="8"/>
      <c r="B18" s="27"/>
      <c r="C18" s="27"/>
      <c r="D18" s="30"/>
      <c r="E18" s="14"/>
      <c r="F18" s="25"/>
      <c r="G18" s="12"/>
      <c r="H18" s="27" t="str">
        <f>VLOOKUP(J18,Numbers!$A$1:K355,2,TRUE)</f>
        <v>Freya Dunne</v>
      </c>
      <c r="I18" s="27" t="str">
        <f>VLOOKUP(J18,Numbers!$D$1:K355,2,TRUE)</f>
        <v>Year 7</v>
      </c>
      <c r="J18" s="30">
        <v>104</v>
      </c>
      <c r="K18" s="14">
        <v>11.6</v>
      </c>
      <c r="L18" s="25"/>
      <c r="M18" s="12"/>
      <c r="N18" s="27"/>
      <c r="O18" s="27"/>
      <c r="P18" s="30"/>
      <c r="Q18" s="14"/>
      <c r="R18" s="25"/>
      <c r="S18" s="19"/>
    </row>
    <row r="19" spans="1:19" x14ac:dyDescent="0.25">
      <c r="A19" s="8"/>
      <c r="B19" s="27"/>
      <c r="C19" s="27"/>
      <c r="D19" s="30"/>
      <c r="E19" s="14"/>
      <c r="F19" s="25"/>
      <c r="G19" s="12"/>
      <c r="H19" s="27" t="str">
        <f>VLOOKUP(J19,Numbers!$A$1:K356,2,TRUE)</f>
        <v xml:space="preserve">Imogen Ashton </v>
      </c>
      <c r="I19" s="27" t="str">
        <f>VLOOKUP(J19,Numbers!$D$1:K356,2,TRUE)</f>
        <v>Year 7</v>
      </c>
      <c r="J19" s="30">
        <v>130</v>
      </c>
      <c r="K19" s="14">
        <v>12.3</v>
      </c>
      <c r="L19" s="25"/>
      <c r="M19" s="12"/>
      <c r="N19" s="27"/>
      <c r="O19" s="27"/>
      <c r="P19" s="30"/>
      <c r="Q19" s="14"/>
      <c r="R19" s="25"/>
      <c r="S19" s="19"/>
    </row>
    <row r="20" spans="1:19" x14ac:dyDescent="0.25">
      <c r="A20" s="8"/>
      <c r="B20" s="27"/>
      <c r="C20" s="27"/>
      <c r="D20" s="30"/>
      <c r="E20" s="14"/>
      <c r="F20" s="25"/>
      <c r="G20" s="12"/>
      <c r="H20" s="27"/>
      <c r="I20" s="27"/>
      <c r="J20" s="30"/>
      <c r="K20" s="14"/>
      <c r="L20" s="25"/>
      <c r="M20" s="12"/>
      <c r="N20" s="27"/>
      <c r="O20" s="27"/>
      <c r="P20" s="30"/>
      <c r="Q20" s="14"/>
      <c r="R20" s="25"/>
      <c r="S20" s="19"/>
    </row>
    <row r="21" spans="1:19" x14ac:dyDescent="0.25">
      <c r="A21" s="8"/>
      <c r="B21" s="27"/>
      <c r="C21" s="27"/>
      <c r="D21" s="30"/>
      <c r="E21" s="14"/>
      <c r="F21" s="25"/>
      <c r="G21" s="12"/>
      <c r="J21" s="69" t="s">
        <v>920</v>
      </c>
      <c r="K21" s="87" t="s">
        <v>926</v>
      </c>
      <c r="M21" s="12"/>
      <c r="N21" s="27" t="str">
        <f>IF(P21="","",IF(HLOOKUP(P21,#REF!,4,FALSE)="","Name?",HLOOKUP(P21,#REF!,4,FALSE)))</f>
        <v/>
      </c>
      <c r="O21" s="27"/>
      <c r="P21" s="30"/>
      <c r="Q21" s="14"/>
      <c r="R21" s="25"/>
      <c r="S21" s="19"/>
    </row>
    <row r="22" spans="1:19" x14ac:dyDescent="0.25">
      <c r="A22" s="8"/>
      <c r="B22" s="27"/>
      <c r="C22" s="27"/>
      <c r="D22" s="30"/>
      <c r="E22" s="14"/>
      <c r="F22" s="25"/>
      <c r="G22" s="12"/>
      <c r="H22" s="27" t="str">
        <f>VLOOKUP(J22,Numbers!$A$1:K358,2,TRUE)</f>
        <v>Phoebe Harrison</v>
      </c>
      <c r="I22" s="27" t="str">
        <f>VLOOKUP(J22,Numbers!$D$1:K358,2,TRUE)</f>
        <v>Year 7</v>
      </c>
      <c r="J22" s="30">
        <v>236</v>
      </c>
      <c r="K22" s="14">
        <v>10.6</v>
      </c>
      <c r="L22" s="25">
        <v>1</v>
      </c>
      <c r="M22" s="12"/>
      <c r="N22" s="27" t="str">
        <f>IF(P22="","",IF(HLOOKUP(P22,#REF!,4,FALSE)="","Name?",HLOOKUP(P22,#REF!,4,FALSE)))</f>
        <v/>
      </c>
      <c r="O22" s="27"/>
      <c r="P22" s="30"/>
      <c r="Q22" s="14"/>
      <c r="R22" s="25"/>
      <c r="S22" s="19"/>
    </row>
    <row r="23" spans="1:19" x14ac:dyDescent="0.25">
      <c r="A23" s="8"/>
      <c r="B23" s="27"/>
      <c r="C23" s="27"/>
      <c r="D23" s="30"/>
      <c r="E23" s="14"/>
      <c r="F23" s="25"/>
      <c r="G23" s="12"/>
      <c r="H23" s="27" t="str">
        <f>VLOOKUP(J23,Numbers!$A$1:K359,2,TRUE)</f>
        <v>Zuri Idemudia</v>
      </c>
      <c r="I23" s="27" t="str">
        <f>VLOOKUP(J23,Numbers!$D$1:K359,2,TRUE)</f>
        <v>Year 7</v>
      </c>
      <c r="J23" s="30">
        <v>281</v>
      </c>
      <c r="K23" s="14">
        <v>10.7</v>
      </c>
      <c r="L23" s="25">
        <v>2</v>
      </c>
      <c r="M23" s="12"/>
      <c r="N23" s="27" t="str">
        <f>IF(P23="","",IF(HLOOKUP(P23,#REF!,4,FALSE)="","Name?",HLOOKUP(P23,#REF!,4,FALSE)))</f>
        <v/>
      </c>
      <c r="O23" s="27"/>
      <c r="P23" s="30"/>
      <c r="Q23" s="14"/>
      <c r="R23" s="25"/>
      <c r="S23" s="19"/>
    </row>
    <row r="24" spans="1:19" x14ac:dyDescent="0.25">
      <c r="A24" s="8"/>
      <c r="B24" s="27"/>
      <c r="C24" s="27"/>
      <c r="D24" s="30"/>
      <c r="E24" s="14"/>
      <c r="F24" s="25"/>
      <c r="G24" s="12"/>
      <c r="H24" s="27" t="str">
        <f>VLOOKUP(J24,Numbers!$A$1:K360,2,TRUE)</f>
        <v>Maizie Rae Bimson</v>
      </c>
      <c r="I24" s="27" t="str">
        <f>VLOOKUP(J24,Numbers!$D$1:K360,2,TRUE)</f>
        <v>Year 7</v>
      </c>
      <c r="J24" s="30">
        <v>200</v>
      </c>
      <c r="K24" s="14">
        <v>10.8</v>
      </c>
      <c r="L24" s="25">
        <v>3</v>
      </c>
      <c r="M24" s="12"/>
      <c r="N24" s="27" t="str">
        <f>IF(P24="","",IF(HLOOKUP(P24,#REF!,4,FALSE)="","Name?",HLOOKUP(P24,#REF!,4,FALSE)))</f>
        <v/>
      </c>
      <c r="O24" s="27"/>
      <c r="P24" s="30"/>
      <c r="Q24" s="14"/>
      <c r="R24" s="25"/>
      <c r="S24" s="19"/>
    </row>
    <row r="25" spans="1:19" x14ac:dyDescent="0.25">
      <c r="A25" s="8"/>
      <c r="B25" s="27"/>
      <c r="C25" s="27"/>
      <c r="D25" s="30"/>
      <c r="E25" s="14"/>
      <c r="F25" s="25"/>
      <c r="G25" s="12"/>
      <c r="H25" s="27" t="str">
        <f>VLOOKUP(J25,Numbers!$A$1:K361,2,TRUE)</f>
        <v>Esme Graham</v>
      </c>
      <c r="I25" s="27" t="str">
        <f>VLOOKUP(J25,Numbers!$D$1:K361,2,TRUE)</f>
        <v>Year 7</v>
      </c>
      <c r="J25" s="30">
        <v>92</v>
      </c>
      <c r="K25" s="14">
        <v>10.8</v>
      </c>
      <c r="L25" s="25">
        <v>4</v>
      </c>
      <c r="M25" s="12"/>
      <c r="N25" s="27" t="str">
        <f>IF(P25="","",IF(HLOOKUP(P25,#REF!,4,FALSE)="","Name?",HLOOKUP(P25,#REF!,4,FALSE)))</f>
        <v/>
      </c>
      <c r="O25" s="27"/>
      <c r="P25" s="30"/>
      <c r="Q25" s="14"/>
      <c r="R25" s="25"/>
      <c r="S25" s="19"/>
    </row>
    <row r="26" spans="1:19" x14ac:dyDescent="0.25">
      <c r="A26" s="8"/>
      <c r="B26" s="27"/>
      <c r="C26" s="27"/>
      <c r="D26" s="30"/>
      <c r="E26" s="14"/>
      <c r="F26" s="25"/>
      <c r="G26" s="12"/>
      <c r="H26" s="27" t="str">
        <f>VLOOKUP(J26,Numbers!$A$1:K362,2,TRUE)</f>
        <v>Lilly Zajitschek</v>
      </c>
      <c r="I26" s="27" t="str">
        <f>VLOOKUP(J26,Numbers!$D$1:K362,2,TRUE)</f>
        <v>Year 7</v>
      </c>
      <c r="J26" s="30">
        <v>186</v>
      </c>
      <c r="K26" s="14">
        <v>11.1</v>
      </c>
      <c r="L26" s="25">
        <v>5</v>
      </c>
      <c r="M26" s="12"/>
      <c r="N26" s="27" t="str">
        <f>IF(P26="","",IF(HLOOKUP(P26,#REF!,4,FALSE)="","Name?",HLOOKUP(P26,#REF!,4,FALSE)))</f>
        <v/>
      </c>
      <c r="O26" s="27"/>
      <c r="P26" s="30"/>
      <c r="Q26" s="14"/>
      <c r="R26" s="25"/>
      <c r="S26" s="19"/>
    </row>
    <row r="27" spans="1:19" x14ac:dyDescent="0.25">
      <c r="A27" s="8"/>
      <c r="B27" s="27"/>
      <c r="C27" s="27"/>
      <c r="D27" s="30"/>
      <c r="E27" s="14"/>
      <c r="F27" s="25"/>
      <c r="G27" s="12"/>
      <c r="H27" s="27" t="str">
        <f>VLOOKUP(J27,Numbers!$A$1:K363,2,TRUE)</f>
        <v>Millie Spink</v>
      </c>
      <c r="I27" s="27" t="str">
        <f>VLOOKUP(J27,Numbers!$D$1:K363,2,TRUE)</f>
        <v>Year 7</v>
      </c>
      <c r="J27" s="30">
        <v>214</v>
      </c>
      <c r="K27" s="14">
        <v>11.1</v>
      </c>
      <c r="L27" s="25">
        <v>6</v>
      </c>
      <c r="M27" s="12"/>
      <c r="N27" s="27" t="str">
        <f>IF(P27="","",IF(HLOOKUP(P27,#REF!,4,FALSE)="","Name?",HLOOKUP(P27,#REF!,4,FALSE)))</f>
        <v/>
      </c>
      <c r="O27" s="27"/>
      <c r="P27" s="30"/>
      <c r="Q27" s="14"/>
      <c r="R27" s="25"/>
      <c r="S27" s="19"/>
    </row>
    <row r="28" spans="1:19" x14ac:dyDescent="0.25">
      <c r="A28" s="8"/>
      <c r="B28" s="27"/>
      <c r="C28" s="27"/>
      <c r="D28" s="30"/>
      <c r="E28" s="14"/>
      <c r="F28" s="25"/>
      <c r="G28" s="12"/>
      <c r="H28" s="27" t="str">
        <f>VLOOKUP(J28,Numbers!$A$1:K364,2,TRUE)</f>
        <v>Ava Prior</v>
      </c>
      <c r="I28" s="27" t="str">
        <f>VLOOKUP(J28,Numbers!$D$1:K364,2,TRUE)</f>
        <v>Year 7</v>
      </c>
      <c r="J28" s="30">
        <v>28</v>
      </c>
      <c r="K28" s="14">
        <v>11.3</v>
      </c>
      <c r="L28" s="25">
        <v>7</v>
      </c>
      <c r="M28" s="12"/>
      <c r="N28" s="27" t="str">
        <f>IF(P28="","",IF(HLOOKUP(P28,#REF!,4,FALSE)="","Name?",HLOOKUP(P28,#REF!,4,FALSE)))</f>
        <v/>
      </c>
      <c r="O28" s="27"/>
      <c r="P28" s="30"/>
      <c r="Q28" s="14"/>
      <c r="R28" s="25"/>
      <c r="S28" s="19"/>
    </row>
    <row r="29" spans="1:19" x14ac:dyDescent="0.25">
      <c r="A29" s="8"/>
      <c r="B29" s="27"/>
      <c r="C29" s="27"/>
      <c r="D29" s="30"/>
      <c r="E29" s="14"/>
      <c r="F29" s="25"/>
      <c r="G29" s="12"/>
      <c r="H29" s="27" t="str">
        <f>VLOOKUP(J29,Numbers!$A$1:K365,2,TRUE)</f>
        <v>Frankie Locke</v>
      </c>
      <c r="I29" s="27" t="str">
        <f>VLOOKUP(J29,Numbers!$D$1:K365,2,TRUE)</f>
        <v>Year 7</v>
      </c>
      <c r="J29" s="30">
        <v>101</v>
      </c>
      <c r="K29" s="14">
        <v>11.6</v>
      </c>
      <c r="L29" s="25">
        <v>8</v>
      </c>
      <c r="M29" s="12"/>
      <c r="N29" s="27" t="str">
        <f>IF(P29="","",IF(HLOOKUP(P29,#REF!,4,FALSE)="","Name?",HLOOKUP(P29,#REF!,4,FALSE)))</f>
        <v/>
      </c>
      <c r="O29" s="27"/>
      <c r="P29" s="30"/>
      <c r="Q29" s="14"/>
      <c r="R29" s="25"/>
      <c r="S29" s="19"/>
    </row>
    <row r="30" spans="1:19" x14ac:dyDescent="0.25">
      <c r="A30" s="8"/>
      <c r="B30" s="27"/>
      <c r="C30" s="27"/>
      <c r="D30" s="30"/>
      <c r="E30" s="14"/>
      <c r="F30" s="25"/>
      <c r="G30" s="12"/>
      <c r="H30" s="27"/>
      <c r="I30" s="27"/>
      <c r="J30" s="30"/>
      <c r="K30" s="14"/>
      <c r="L30" s="25"/>
      <c r="M30" s="12"/>
      <c r="N30" s="27" t="str">
        <f>IF(P30="","",IF(HLOOKUP(P30,#REF!,4,FALSE)="","Name?",HLOOKUP(P30,#REF!,4,FALSE)))</f>
        <v/>
      </c>
      <c r="O30" s="27"/>
      <c r="P30" s="30"/>
      <c r="Q30" s="14"/>
      <c r="R30" s="25"/>
      <c r="S30" s="19"/>
    </row>
    <row r="31" spans="1:19" x14ac:dyDescent="0.25">
      <c r="A31" s="8"/>
      <c r="B31" s="27"/>
      <c r="C31" s="27"/>
      <c r="D31" s="30"/>
      <c r="E31" s="14"/>
      <c r="F31" s="25"/>
      <c r="G31" s="12"/>
      <c r="H31" s="27"/>
      <c r="I31" s="27"/>
      <c r="J31" s="30"/>
      <c r="K31" s="14"/>
      <c r="L31" s="25"/>
      <c r="M31" s="12"/>
      <c r="N31" s="27" t="str">
        <f>IF(P31="","",IF(HLOOKUP(P31,#REF!,4,FALSE)="","Name?",HLOOKUP(P31,#REF!,4,FALSE)))</f>
        <v/>
      </c>
      <c r="O31" s="27"/>
      <c r="P31" s="30"/>
      <c r="Q31" s="14"/>
      <c r="R31" s="25"/>
      <c r="S31" s="19"/>
    </row>
    <row r="32" spans="1:19" ht="13.8" thickBot="1" x14ac:dyDescent="0.3">
      <c r="A32" s="10"/>
      <c r="B32" s="27"/>
      <c r="C32" s="28"/>
      <c r="D32" s="11"/>
      <c r="E32" s="18"/>
      <c r="F32" s="26"/>
      <c r="G32" s="13"/>
      <c r="J32" s="11"/>
      <c r="K32" s="18"/>
      <c r="L32" s="26"/>
      <c r="M32" s="13"/>
      <c r="N32" s="28"/>
      <c r="O32" s="28"/>
      <c r="P32" s="11"/>
      <c r="Q32" s="18"/>
      <c r="R32" s="26"/>
      <c r="S32" s="19"/>
    </row>
    <row r="33" spans="1:20" x14ac:dyDescent="0.25">
      <c r="A33" s="9"/>
      <c r="B33" s="9"/>
      <c r="C33" s="9"/>
      <c r="D33" s="9"/>
      <c r="E33" s="14"/>
      <c r="F33" s="19"/>
      <c r="G33" s="21"/>
      <c r="H33" s="9"/>
      <c r="I33" s="9"/>
      <c r="J33" s="9"/>
      <c r="K33" s="14"/>
      <c r="L33" s="19"/>
      <c r="M33" s="9"/>
      <c r="N33" s="9"/>
      <c r="O33" s="9"/>
      <c r="P33" s="9"/>
      <c r="Q33" s="14"/>
      <c r="R33" s="19"/>
    </row>
    <row r="34" spans="1:20" x14ac:dyDescent="0.25">
      <c r="A34" s="9"/>
      <c r="B34" s="9"/>
      <c r="C34" s="9"/>
      <c r="D34" s="9"/>
      <c r="E34" s="14"/>
      <c r="F34" s="19"/>
      <c r="G34" s="21"/>
      <c r="H34" s="9"/>
      <c r="I34" s="9"/>
      <c r="J34" s="9"/>
      <c r="K34" s="14"/>
      <c r="L34" s="19"/>
      <c r="M34" s="9"/>
      <c r="N34" s="9"/>
      <c r="O34" s="9"/>
      <c r="P34" s="9"/>
      <c r="Q34" s="14"/>
      <c r="R34" s="19"/>
    </row>
    <row r="35" spans="1:20" x14ac:dyDescent="0.25">
      <c r="F35" s="20"/>
    </row>
    <row r="38" spans="1:20" x14ac:dyDescent="0.25">
      <c r="S38" s="21"/>
      <c r="T38" s="4"/>
    </row>
    <row r="39" spans="1:20" x14ac:dyDescent="0.25">
      <c r="A39" s="1" t="str">
        <f>A1</f>
        <v>Year 7 Girls</v>
      </c>
      <c r="S39" s="21"/>
      <c r="T39" s="9"/>
    </row>
    <row r="40" spans="1:20" ht="13.8" thickBot="1" x14ac:dyDescent="0.3">
      <c r="B40" s="4" t="s">
        <v>6</v>
      </c>
      <c r="C40" s="4"/>
      <c r="H40" s="67" t="s">
        <v>528</v>
      </c>
      <c r="I40" s="67"/>
      <c r="N40" s="4"/>
      <c r="O40" s="4"/>
      <c r="S40" s="19"/>
      <c r="T40" s="9"/>
    </row>
    <row r="41" spans="1:20" x14ac:dyDescent="0.25">
      <c r="A41" s="5"/>
      <c r="B41" s="6" t="s">
        <v>0</v>
      </c>
      <c r="C41" s="6" t="s">
        <v>509</v>
      </c>
      <c r="D41" s="65" t="s">
        <v>516</v>
      </c>
      <c r="E41" s="29" t="s">
        <v>1</v>
      </c>
      <c r="F41" s="7" t="s">
        <v>543</v>
      </c>
      <c r="G41" s="5"/>
      <c r="H41" s="6" t="s">
        <v>0</v>
      </c>
      <c r="I41" s="6" t="s">
        <v>509</v>
      </c>
      <c r="J41" s="65" t="s">
        <v>516</v>
      </c>
      <c r="K41" s="29" t="s">
        <v>1</v>
      </c>
      <c r="L41" s="7" t="s">
        <v>543</v>
      </c>
      <c r="M41" s="5"/>
      <c r="N41" s="6" t="s">
        <v>0</v>
      </c>
      <c r="O41" s="6" t="s">
        <v>509</v>
      </c>
      <c r="P41" s="65" t="s">
        <v>516</v>
      </c>
      <c r="Q41" s="29" t="s">
        <v>1</v>
      </c>
      <c r="R41" s="7" t="s">
        <v>543</v>
      </c>
      <c r="S41" s="19"/>
      <c r="T41" s="9"/>
    </row>
    <row r="42" spans="1:20" x14ac:dyDescent="0.25">
      <c r="A42" s="8"/>
      <c r="B42" s="27" t="str">
        <f>VLOOKUP(D42,Numbers!$A$1:E378,2,TRUE)</f>
        <v>Millie Wick</v>
      </c>
      <c r="C42" s="27" t="str">
        <f>VLOOKUP(D42,Numbers!$D$1:E378,2,TRUE)</f>
        <v>Year 7</v>
      </c>
      <c r="D42" s="50">
        <v>215</v>
      </c>
      <c r="E42" s="66" t="s">
        <v>842</v>
      </c>
      <c r="F42" s="25">
        <v>1</v>
      </c>
      <c r="G42" s="8"/>
      <c r="H42" s="27" t="str">
        <f>VLOOKUP(J42,Numbers!$A$1:K378,2,TRUE)</f>
        <v>Rebecca Murphy</v>
      </c>
      <c r="I42" s="27" t="str">
        <f>VLOOKUP(J42,Numbers!$D$1:K378,2,TRUE)</f>
        <v>Year 7</v>
      </c>
      <c r="J42" s="50">
        <v>242</v>
      </c>
      <c r="K42" s="62" t="s">
        <v>882</v>
      </c>
      <c r="L42" s="25">
        <v>1</v>
      </c>
      <c r="M42" s="8"/>
      <c r="N42" s="27"/>
      <c r="O42" s="27"/>
      <c r="P42" s="30"/>
      <c r="Q42" s="14"/>
      <c r="R42" s="25"/>
      <c r="S42" s="19"/>
      <c r="T42" s="9"/>
    </row>
    <row r="43" spans="1:20" x14ac:dyDescent="0.25">
      <c r="A43" s="8"/>
      <c r="B43" s="27" t="str">
        <f>VLOOKUP(D43,Numbers!$A$1:E379,2,TRUE)</f>
        <v>Georgina White</v>
      </c>
      <c r="C43" s="27" t="str">
        <f>VLOOKUP(D43,Numbers!$D$1:E379,2,TRUE)</f>
        <v>Year 7</v>
      </c>
      <c r="D43" s="30">
        <v>111</v>
      </c>
      <c r="E43" s="66" t="s">
        <v>843</v>
      </c>
      <c r="F43" s="25">
        <v>2</v>
      </c>
      <c r="G43" s="8"/>
      <c r="H43" s="27" t="str">
        <f>VLOOKUP(J43,Numbers!$A$1:K379,2,TRUE)</f>
        <v>Isla Pastor</v>
      </c>
      <c r="I43" s="27" t="str">
        <f>VLOOKUP(J43,Numbers!$D$1:K379,2,TRUE)</f>
        <v>Year 7</v>
      </c>
      <c r="J43" s="30">
        <v>140</v>
      </c>
      <c r="K43" s="62" t="s">
        <v>883</v>
      </c>
      <c r="L43" s="25">
        <v>2</v>
      </c>
      <c r="M43" s="8"/>
      <c r="N43" s="27"/>
      <c r="O43" s="27"/>
      <c r="P43" s="30"/>
      <c r="Q43" s="14"/>
      <c r="R43" s="25"/>
      <c r="S43" s="19"/>
      <c r="T43" s="9"/>
    </row>
    <row r="44" spans="1:20" x14ac:dyDescent="0.25">
      <c r="A44" s="8"/>
      <c r="B44" s="27" t="str">
        <f>VLOOKUP(D44,Numbers!$A$1:E380,2,TRUE)</f>
        <v>Holly Webster</v>
      </c>
      <c r="C44" s="27" t="str">
        <f>VLOOKUP(D44,Numbers!$D$1:E380,2,TRUE)</f>
        <v>Year 7</v>
      </c>
      <c r="D44" s="30">
        <v>129</v>
      </c>
      <c r="E44" s="66" t="s">
        <v>844</v>
      </c>
      <c r="F44" s="25">
        <v>3</v>
      </c>
      <c r="G44" s="8"/>
      <c r="H44" s="27" t="str">
        <f>VLOOKUP(J44,Numbers!$A$1:K380,2,TRUE)</f>
        <v>Lillian Rotherham</v>
      </c>
      <c r="I44" s="27" t="str">
        <f>VLOOKUP(J44,Numbers!$D$1:K380,2,TRUE)</f>
        <v>Year 7</v>
      </c>
      <c r="J44" s="30">
        <v>185</v>
      </c>
      <c r="K44" s="62" t="s">
        <v>884</v>
      </c>
      <c r="L44" s="25">
        <v>3</v>
      </c>
      <c r="M44" s="8"/>
      <c r="N44" s="27"/>
      <c r="O44" s="27"/>
      <c r="P44" s="61"/>
      <c r="Q44" s="14"/>
      <c r="R44" s="25"/>
      <c r="S44" s="19"/>
      <c r="T44" s="9"/>
    </row>
    <row r="45" spans="1:20" x14ac:dyDescent="0.25">
      <c r="A45" s="8"/>
      <c r="B45" s="27" t="str">
        <f>VLOOKUP(D45,Numbers!$A$1:E381,2,TRUE)</f>
        <v>Jessica Burns</v>
      </c>
      <c r="C45" s="27" t="str">
        <f>VLOOKUP(D45,Numbers!$D$1:E381,2,TRUE)</f>
        <v>Year 7</v>
      </c>
      <c r="D45" s="30">
        <v>151</v>
      </c>
      <c r="E45" s="66" t="s">
        <v>845</v>
      </c>
      <c r="F45" s="25">
        <v>4</v>
      </c>
      <c r="G45" s="8"/>
      <c r="H45" s="27" t="str">
        <f>VLOOKUP(J45,Numbers!$A$1:K381,2,TRUE)</f>
        <v>Ellie Fraser</v>
      </c>
      <c r="I45" s="27" t="str">
        <f>VLOOKUP(J45,Numbers!$D$1:K381,2,TRUE)</f>
        <v>Year 7</v>
      </c>
      <c r="J45" s="30">
        <v>81</v>
      </c>
      <c r="K45" s="62" t="s">
        <v>885</v>
      </c>
      <c r="L45" s="25">
        <v>4</v>
      </c>
      <c r="M45" s="8"/>
      <c r="N45" s="27"/>
      <c r="O45" s="27"/>
      <c r="P45" s="30"/>
      <c r="Q45" s="14"/>
      <c r="R45" s="25"/>
      <c r="S45" s="19"/>
      <c r="T45" s="9"/>
    </row>
    <row r="46" spans="1:20" x14ac:dyDescent="0.25">
      <c r="A46" s="8"/>
      <c r="B46" s="27" t="str">
        <f>VLOOKUP(D46,Numbers!$A$1:E382,2,TRUE)</f>
        <v>Olivia Johnson</v>
      </c>
      <c r="C46" s="27" t="str">
        <f>VLOOKUP(D46,Numbers!$D$1:E382,2,TRUE)</f>
        <v>Year 7</v>
      </c>
      <c r="D46" s="30">
        <v>231</v>
      </c>
      <c r="E46" s="66" t="s">
        <v>846</v>
      </c>
      <c r="F46" s="25">
        <v>5</v>
      </c>
      <c r="G46" s="8"/>
      <c r="H46" s="27"/>
      <c r="I46" s="27"/>
      <c r="J46" s="30"/>
      <c r="K46" s="22"/>
      <c r="L46" s="25"/>
      <c r="M46" s="8"/>
      <c r="N46" s="27"/>
      <c r="O46" s="27"/>
      <c r="P46" s="30"/>
      <c r="Q46" s="14"/>
      <c r="R46" s="25"/>
      <c r="S46" s="19"/>
      <c r="T46" s="9"/>
    </row>
    <row r="47" spans="1:20" x14ac:dyDescent="0.25">
      <c r="A47" s="8"/>
      <c r="B47" s="27" t="str">
        <f>VLOOKUP(D47,Numbers!$A$1:E383,2,TRUE)</f>
        <v>Poppy Parsley</v>
      </c>
      <c r="C47" s="27" t="str">
        <f>VLOOKUP(D47,Numbers!$D$1:E383,2,TRUE)</f>
        <v>Year 7</v>
      </c>
      <c r="D47" s="30">
        <v>239</v>
      </c>
      <c r="E47" s="66" t="s">
        <v>847</v>
      </c>
      <c r="F47" s="25">
        <v>6</v>
      </c>
      <c r="G47" s="8"/>
      <c r="H47" s="27"/>
      <c r="I47" s="27"/>
      <c r="J47" s="30"/>
      <c r="K47" s="22"/>
      <c r="L47" s="25"/>
      <c r="M47" s="8"/>
      <c r="N47" s="27"/>
      <c r="O47" s="27"/>
      <c r="P47" s="30"/>
      <c r="Q47" s="14"/>
      <c r="R47" s="25"/>
      <c r="S47" s="19"/>
      <c r="T47" s="9"/>
    </row>
    <row r="48" spans="1:20" x14ac:dyDescent="0.25">
      <c r="A48" s="8"/>
      <c r="B48" s="27" t="str">
        <f>VLOOKUP(D48,Numbers!$A$1:E384,2,TRUE)</f>
        <v>Niamh McKeown</v>
      </c>
      <c r="C48" s="27" t="str">
        <f>VLOOKUP(D48,Numbers!$D$1:E384,2,TRUE)</f>
        <v>Year 7</v>
      </c>
      <c r="D48" s="30">
        <v>226</v>
      </c>
      <c r="E48" s="66" t="s">
        <v>848</v>
      </c>
      <c r="F48" s="25">
        <v>7</v>
      </c>
      <c r="G48" s="8"/>
      <c r="H48" s="27"/>
      <c r="I48" s="27"/>
      <c r="J48" s="30"/>
      <c r="K48" s="22"/>
      <c r="L48" s="25"/>
      <c r="M48" s="8"/>
      <c r="N48" s="27"/>
      <c r="O48" s="27"/>
      <c r="P48" s="30"/>
      <c r="Q48" s="14"/>
      <c r="R48" s="25"/>
      <c r="S48" s="19"/>
      <c r="T48" s="9"/>
    </row>
    <row r="49" spans="1:20" x14ac:dyDescent="0.25">
      <c r="A49" s="8"/>
      <c r="B49" s="27" t="str">
        <f>VLOOKUP(D49,Numbers!$A$1:E385,2,TRUE)</f>
        <v>Daisy Wong</v>
      </c>
      <c r="C49" s="27" t="str">
        <f>VLOOKUP(D49,Numbers!$D$1:E385,2,TRUE)</f>
        <v>Year 7</v>
      </c>
      <c r="D49" s="30">
        <v>57</v>
      </c>
      <c r="E49" s="66" t="s">
        <v>849</v>
      </c>
      <c r="F49" s="25">
        <v>8</v>
      </c>
      <c r="G49" s="8"/>
      <c r="H49" s="27"/>
      <c r="I49" s="27"/>
      <c r="J49" s="30"/>
      <c r="K49" s="22"/>
      <c r="L49" s="25"/>
      <c r="M49" s="8"/>
      <c r="N49" s="27"/>
      <c r="O49" s="27"/>
      <c r="P49" s="30"/>
      <c r="Q49" s="14"/>
      <c r="R49" s="25"/>
      <c r="S49" s="19"/>
      <c r="T49" s="9"/>
    </row>
    <row r="50" spans="1:20" x14ac:dyDescent="0.25">
      <c r="A50" s="8"/>
      <c r="B50" s="27" t="str">
        <f>VLOOKUP(D50,Numbers!$A$1:E386,2,TRUE)</f>
        <v>Lauren Howard</v>
      </c>
      <c r="C50" s="27" t="str">
        <f>VLOOKUP(D50,Numbers!$D$1:E386,2,TRUE)</f>
        <v>Year 7</v>
      </c>
      <c r="D50" s="30">
        <v>175</v>
      </c>
      <c r="E50" s="22" t="s">
        <v>850</v>
      </c>
      <c r="F50" s="25">
        <v>9</v>
      </c>
      <c r="G50" s="8"/>
      <c r="H50" s="27"/>
      <c r="I50" s="27"/>
      <c r="J50" s="30"/>
      <c r="K50" s="22"/>
      <c r="L50" s="25"/>
      <c r="M50" s="8"/>
      <c r="N50" s="27"/>
      <c r="O50" s="27"/>
      <c r="P50" s="30"/>
      <c r="Q50" s="14"/>
      <c r="R50" s="25"/>
      <c r="S50" s="19"/>
      <c r="T50" s="9"/>
    </row>
    <row r="51" spans="1:20" x14ac:dyDescent="0.25">
      <c r="A51" s="8"/>
      <c r="B51" s="27"/>
      <c r="C51" s="27"/>
      <c r="D51" s="30"/>
      <c r="E51" s="22"/>
      <c r="F51" s="25"/>
      <c r="G51" s="8"/>
      <c r="H51" s="27"/>
      <c r="I51" s="27"/>
      <c r="J51" s="30"/>
      <c r="K51" s="22"/>
      <c r="L51" s="25"/>
      <c r="M51" s="8"/>
      <c r="N51" s="27"/>
      <c r="O51" s="27"/>
      <c r="P51" s="30"/>
      <c r="Q51" s="14"/>
      <c r="R51" s="25"/>
      <c r="S51" s="2"/>
      <c r="T51" s="9"/>
    </row>
    <row r="52" spans="1:20" x14ac:dyDescent="0.25">
      <c r="A52" s="8"/>
      <c r="B52" s="27"/>
      <c r="C52" s="27"/>
      <c r="D52" s="30"/>
      <c r="E52" s="22"/>
      <c r="F52" s="25"/>
      <c r="G52" s="8"/>
      <c r="H52" s="27"/>
      <c r="I52" s="27"/>
      <c r="J52" s="30"/>
      <c r="K52" s="22"/>
      <c r="L52" s="25"/>
      <c r="M52" s="8"/>
      <c r="N52" s="27"/>
      <c r="O52" s="27"/>
      <c r="P52" s="30"/>
      <c r="Q52" s="14"/>
      <c r="R52" s="25"/>
      <c r="S52" s="19"/>
      <c r="T52" s="9"/>
    </row>
    <row r="53" spans="1:20" x14ac:dyDescent="0.25">
      <c r="A53" s="8"/>
      <c r="B53" s="27"/>
      <c r="C53" s="27"/>
      <c r="D53" s="30"/>
      <c r="E53" s="22"/>
      <c r="F53" s="25"/>
      <c r="G53" s="8"/>
      <c r="H53" s="27"/>
      <c r="I53" s="27"/>
      <c r="J53" s="30"/>
      <c r="K53" s="22"/>
      <c r="L53" s="25"/>
      <c r="M53" s="8"/>
      <c r="N53" s="27"/>
      <c r="O53" s="27"/>
      <c r="P53" s="30"/>
      <c r="Q53" s="14"/>
      <c r="R53" s="25"/>
      <c r="S53" s="19"/>
      <c r="T53" s="9"/>
    </row>
    <row r="54" spans="1:20" x14ac:dyDescent="0.25">
      <c r="A54" s="8"/>
      <c r="B54" s="27"/>
      <c r="C54" s="27"/>
      <c r="D54" s="30"/>
      <c r="E54" s="22"/>
      <c r="F54" s="25"/>
      <c r="G54" s="8"/>
      <c r="H54" s="27"/>
      <c r="I54" s="27"/>
      <c r="J54" s="30"/>
      <c r="K54" s="22"/>
      <c r="L54" s="25"/>
      <c r="M54" s="8"/>
      <c r="N54" s="27"/>
      <c r="O54" s="27"/>
      <c r="P54" s="30"/>
      <c r="Q54" s="14"/>
      <c r="R54" s="25"/>
      <c r="S54" s="19"/>
      <c r="T54" s="9"/>
    </row>
    <row r="55" spans="1:20" x14ac:dyDescent="0.25">
      <c r="A55" s="8"/>
      <c r="B55" s="27"/>
      <c r="C55" s="27"/>
      <c r="D55" s="30"/>
      <c r="E55" s="22"/>
      <c r="F55" s="25"/>
      <c r="G55" s="8"/>
      <c r="H55" s="27" t="str">
        <f>IF(J55="","",IF(HLOOKUP(J55,#REF!,8,FALSE)="","Name?",HLOOKUP(J55,#REF!,8,FALSE)))</f>
        <v/>
      </c>
      <c r="I55" s="27"/>
      <c r="J55" s="30"/>
      <c r="K55" s="22"/>
      <c r="L55" s="25"/>
      <c r="M55" s="8"/>
      <c r="N55" s="27"/>
      <c r="O55" s="27"/>
      <c r="P55" s="30"/>
      <c r="Q55" s="14"/>
      <c r="R55" s="25"/>
      <c r="S55" s="19"/>
      <c r="T55" s="9"/>
    </row>
    <row r="56" spans="1:20" x14ac:dyDescent="0.25">
      <c r="A56" s="8"/>
      <c r="B56" s="27" t="str">
        <f>IF(D56="","",IF(HLOOKUP(D56,#REF!,6,FALSE)="","Name?",HLOOKUP(D56,#REF!,6,FALSE)))</f>
        <v/>
      </c>
      <c r="C56" s="27"/>
      <c r="D56" s="30"/>
      <c r="E56" s="22"/>
      <c r="F56" s="25"/>
      <c r="G56" s="8"/>
      <c r="H56" s="27" t="str">
        <f>IF(J56="","",IF(HLOOKUP(J56,#REF!,8,FALSE)="","Name?",HLOOKUP(J56,#REF!,8,FALSE)))</f>
        <v/>
      </c>
      <c r="I56" s="27"/>
      <c r="J56" s="30"/>
      <c r="K56" s="22"/>
      <c r="L56" s="25"/>
      <c r="M56" s="8"/>
      <c r="N56" s="27"/>
      <c r="O56" s="27"/>
      <c r="P56" s="30"/>
      <c r="Q56" s="14"/>
      <c r="R56" s="25"/>
      <c r="S56" s="19"/>
      <c r="T56" s="9"/>
    </row>
    <row r="57" spans="1:20" x14ac:dyDescent="0.25">
      <c r="A57" s="8"/>
      <c r="B57" s="27" t="str">
        <f>IF(D57="","",IF(HLOOKUP(D57,#REF!,6,FALSE)="","Name?",HLOOKUP(D57,#REF!,6,FALSE)))</f>
        <v/>
      </c>
      <c r="C57" s="27"/>
      <c r="D57" s="30"/>
      <c r="E57" s="22"/>
      <c r="F57" s="25"/>
      <c r="G57" s="8"/>
      <c r="H57" s="27" t="str">
        <f>IF(J57="","",IF(HLOOKUP(J57,#REF!,8,FALSE)="","Name?",HLOOKUP(J57,#REF!,8,FALSE)))</f>
        <v/>
      </c>
      <c r="I57" s="27"/>
      <c r="J57" s="30"/>
      <c r="K57" s="22"/>
      <c r="L57" s="25"/>
      <c r="M57" s="8"/>
      <c r="N57" s="27"/>
      <c r="O57" s="27"/>
      <c r="P57" s="30"/>
      <c r="Q57" s="14"/>
      <c r="R57" s="25"/>
      <c r="S57" s="19"/>
    </row>
    <row r="58" spans="1:20" x14ac:dyDescent="0.25">
      <c r="A58" s="8"/>
      <c r="B58" s="27" t="str">
        <f>IF(D58="","",IF(HLOOKUP(D58,#REF!,6,FALSE)="","Name?",HLOOKUP(D58,#REF!,6,FALSE)))</f>
        <v/>
      </c>
      <c r="C58" s="27"/>
      <c r="D58" s="30"/>
      <c r="E58" s="22"/>
      <c r="F58" s="25"/>
      <c r="G58" s="8"/>
      <c r="H58" s="27" t="str">
        <f>IF(J58="","",IF(HLOOKUP(J58,#REF!,8,FALSE)="","Name?",HLOOKUP(J58,#REF!,8,FALSE)))</f>
        <v/>
      </c>
      <c r="I58" s="27"/>
      <c r="J58" s="30"/>
      <c r="K58" s="22"/>
      <c r="L58" s="25"/>
      <c r="M58" s="8"/>
      <c r="N58" s="27"/>
      <c r="O58" s="27"/>
      <c r="P58" s="30"/>
      <c r="Q58" s="14"/>
      <c r="R58" s="25"/>
      <c r="S58" s="19"/>
    </row>
    <row r="59" spans="1:20" x14ac:dyDescent="0.25">
      <c r="A59" s="8"/>
      <c r="B59" s="27" t="str">
        <f>IF(D59="","",IF(HLOOKUP(D59,#REF!,6,FALSE)="","Name?",HLOOKUP(D59,#REF!,6,FALSE)))</f>
        <v/>
      </c>
      <c r="C59" s="27"/>
      <c r="D59" s="30"/>
      <c r="E59" s="22"/>
      <c r="F59" s="25"/>
      <c r="G59" s="8"/>
      <c r="H59" s="27" t="str">
        <f>IF(J59="","",IF(HLOOKUP(J59,#REF!,8,FALSE)="","Name?",HLOOKUP(J59,#REF!,8,FALSE)))</f>
        <v/>
      </c>
      <c r="I59" s="27"/>
      <c r="J59" s="30"/>
      <c r="K59" s="22"/>
      <c r="L59" s="25"/>
      <c r="M59" s="8"/>
      <c r="N59" s="27"/>
      <c r="O59" s="27"/>
      <c r="P59" s="30"/>
      <c r="Q59" s="14"/>
      <c r="R59" s="25"/>
      <c r="S59" s="19"/>
      <c r="T59" s="9"/>
    </row>
    <row r="60" spans="1:20" x14ac:dyDescent="0.25">
      <c r="A60" s="8"/>
      <c r="B60" s="27" t="str">
        <f>IF(D60="","",IF(HLOOKUP(D60,#REF!,6,FALSE)="","Name?",HLOOKUP(D60,#REF!,6,FALSE)))</f>
        <v/>
      </c>
      <c r="C60" s="27"/>
      <c r="D60" s="30"/>
      <c r="E60" s="22"/>
      <c r="F60" s="25"/>
      <c r="G60" s="8"/>
      <c r="H60" s="27" t="str">
        <f>IF(J60="","",IF(HLOOKUP(J60,#REF!,8,FALSE)="","Name?",HLOOKUP(J60,#REF!,8,FALSE)))</f>
        <v/>
      </c>
      <c r="I60" s="27"/>
      <c r="J60" s="30"/>
      <c r="K60" s="22"/>
      <c r="L60" s="25"/>
      <c r="M60" s="8"/>
      <c r="N60" s="27"/>
      <c r="O60" s="27"/>
      <c r="P60" s="30"/>
      <c r="Q60" s="14"/>
      <c r="R60" s="25"/>
      <c r="S60" s="19"/>
      <c r="T60" s="9"/>
    </row>
    <row r="61" spans="1:20" x14ac:dyDescent="0.25">
      <c r="A61" s="8"/>
      <c r="B61" s="27" t="str">
        <f>IF(D61="","",IF(HLOOKUP(D61,#REF!,6,FALSE)="","Name?",HLOOKUP(D61,#REF!,6,FALSE)))</f>
        <v/>
      </c>
      <c r="C61" s="27"/>
      <c r="D61" s="30"/>
      <c r="E61" s="22"/>
      <c r="F61" s="25"/>
      <c r="G61" s="8"/>
      <c r="H61" s="27" t="str">
        <f>IF(J61="","",IF(HLOOKUP(J61,#REF!,8,FALSE)="","Name?",HLOOKUP(J61,#REF!,8,FALSE)))</f>
        <v/>
      </c>
      <c r="I61" s="27"/>
      <c r="J61" s="30"/>
      <c r="K61" s="22"/>
      <c r="L61" s="25"/>
      <c r="M61" s="8"/>
      <c r="N61" s="27"/>
      <c r="O61" s="27"/>
      <c r="P61" s="30"/>
      <c r="Q61" s="14"/>
      <c r="R61" s="25"/>
      <c r="S61" s="19"/>
    </row>
    <row r="62" spans="1:20" x14ac:dyDescent="0.25">
      <c r="A62" s="8"/>
      <c r="B62" s="27" t="str">
        <f>IF(D62="","",IF(HLOOKUP(D62,#REF!,6,FALSE)="","Name?",HLOOKUP(D62,#REF!,6,FALSE)))</f>
        <v/>
      </c>
      <c r="C62" s="27"/>
      <c r="D62" s="30"/>
      <c r="E62" s="22"/>
      <c r="F62" s="25"/>
      <c r="G62" s="8"/>
      <c r="H62" s="27" t="str">
        <f>IF(J62="","",IF(HLOOKUP(J62,#REF!,8,FALSE)="","Name?",HLOOKUP(J62,#REF!,8,FALSE)))</f>
        <v/>
      </c>
      <c r="I62" s="27"/>
      <c r="J62" s="30"/>
      <c r="K62" s="22"/>
      <c r="L62" s="25"/>
      <c r="M62" s="8"/>
      <c r="N62" s="27"/>
      <c r="O62" s="27"/>
      <c r="P62" s="30"/>
      <c r="Q62" s="14"/>
      <c r="R62" s="25"/>
      <c r="S62" s="19"/>
    </row>
    <row r="63" spans="1:20" x14ac:dyDescent="0.25">
      <c r="A63" s="8"/>
      <c r="B63" s="27" t="str">
        <f>IF(D63="","",IF(HLOOKUP(D63,#REF!,6,FALSE)="","Name?",HLOOKUP(D63,#REF!,6,FALSE)))</f>
        <v/>
      </c>
      <c r="C63" s="27"/>
      <c r="D63" s="30"/>
      <c r="E63" s="22"/>
      <c r="F63" s="25"/>
      <c r="G63" s="8"/>
      <c r="H63" s="27" t="str">
        <f>IF(J63="","",IF(HLOOKUP(J63,#REF!,8,FALSE)="","Name?",HLOOKUP(J63,#REF!,8,FALSE)))</f>
        <v/>
      </c>
      <c r="I63" s="27"/>
      <c r="J63" s="30"/>
      <c r="K63" s="22"/>
      <c r="L63" s="25"/>
      <c r="M63" s="8"/>
      <c r="N63" s="27"/>
      <c r="O63" s="27"/>
      <c r="P63" s="30"/>
      <c r="Q63" s="14"/>
      <c r="R63" s="25"/>
      <c r="S63" s="19"/>
      <c r="T63" s="9"/>
    </row>
    <row r="64" spans="1:20" x14ac:dyDescent="0.25">
      <c r="A64" s="8"/>
      <c r="B64" s="27" t="str">
        <f>IF(D64="","",IF(HLOOKUP(D64,#REF!,6,FALSE)="","Name?",HLOOKUP(D64,#REF!,6,FALSE)))</f>
        <v/>
      </c>
      <c r="C64" s="27"/>
      <c r="D64" s="30"/>
      <c r="E64" s="22"/>
      <c r="F64" s="25"/>
      <c r="G64" s="8"/>
      <c r="H64" s="27" t="str">
        <f>IF(J64="","",IF(HLOOKUP(J64,#REF!,8,FALSE)="","Name?",HLOOKUP(J64,#REF!,8,FALSE)))</f>
        <v/>
      </c>
      <c r="I64" s="27"/>
      <c r="J64" s="30"/>
      <c r="K64" s="22"/>
      <c r="L64" s="25"/>
      <c r="M64" s="8"/>
      <c r="N64" s="27"/>
      <c r="O64" s="27"/>
      <c r="P64" s="30"/>
      <c r="Q64" s="14"/>
      <c r="R64" s="25"/>
      <c r="S64" s="19"/>
      <c r="T64" s="9"/>
    </row>
    <row r="65" spans="1:19" x14ac:dyDescent="0.25">
      <c r="A65" s="8"/>
      <c r="B65" s="27" t="str">
        <f>IF(D65="","",IF(HLOOKUP(D65,#REF!,6,FALSE)="","Name?",HLOOKUP(D65,#REF!,6,FALSE)))</f>
        <v/>
      </c>
      <c r="C65" s="27"/>
      <c r="D65" s="30"/>
      <c r="E65" s="22"/>
      <c r="F65" s="25"/>
      <c r="G65" s="8"/>
      <c r="H65" s="27" t="str">
        <f>IF(J65="","",IF(HLOOKUP(J65,#REF!,8,FALSE)="","Name?",HLOOKUP(J65,#REF!,8,FALSE)))</f>
        <v/>
      </c>
      <c r="I65" s="27"/>
      <c r="J65" s="30"/>
      <c r="K65" s="22"/>
      <c r="L65" s="25"/>
      <c r="M65" s="8"/>
      <c r="N65" s="27"/>
      <c r="O65" s="27"/>
      <c r="P65" s="30"/>
      <c r="Q65" s="14"/>
      <c r="R65" s="25"/>
      <c r="S65" s="19"/>
    </row>
    <row r="66" spans="1:19" x14ac:dyDescent="0.25">
      <c r="A66" s="8"/>
      <c r="B66" s="27" t="str">
        <f>IF(D66="","",IF(HLOOKUP(D66,#REF!,6,FALSE)="","Name?",HLOOKUP(D66,#REF!,6,FALSE)))</f>
        <v/>
      </c>
      <c r="C66" s="27"/>
      <c r="D66" s="30"/>
      <c r="E66" s="22"/>
      <c r="F66" s="25"/>
      <c r="G66" s="8"/>
      <c r="H66" s="27" t="str">
        <f>IF(J66="","",IF(HLOOKUP(J66,#REF!,8,FALSE)="","Name?",HLOOKUP(J66,#REF!,8,FALSE)))</f>
        <v/>
      </c>
      <c r="I66" s="27"/>
      <c r="J66" s="30"/>
      <c r="K66" s="22"/>
      <c r="L66" s="25"/>
      <c r="M66" s="8"/>
      <c r="N66" s="27"/>
      <c r="O66" s="27"/>
      <c r="P66" s="30"/>
      <c r="Q66" s="14"/>
      <c r="R66" s="25"/>
      <c r="S66" s="19"/>
    </row>
    <row r="67" spans="1:19" x14ac:dyDescent="0.25">
      <c r="A67" s="8"/>
      <c r="B67" s="27" t="str">
        <f>IF(D67="","",IF(HLOOKUP(D67,#REF!,6,FALSE)="","Name?",HLOOKUP(D67,#REF!,6,FALSE)))</f>
        <v/>
      </c>
      <c r="C67" s="27"/>
      <c r="D67" s="30"/>
      <c r="E67" s="22"/>
      <c r="F67" s="25"/>
      <c r="G67" s="8"/>
      <c r="H67" s="27" t="str">
        <f>IF(J67="","",IF(HLOOKUP(J67,#REF!,8,FALSE)="","Name?",HLOOKUP(J67,#REF!,8,FALSE)))</f>
        <v/>
      </c>
      <c r="I67" s="27"/>
      <c r="J67" s="30"/>
      <c r="K67" s="22"/>
      <c r="L67" s="25"/>
      <c r="M67" s="8"/>
      <c r="N67" s="27"/>
      <c r="O67" s="27"/>
      <c r="P67" s="9"/>
      <c r="Q67" s="14"/>
      <c r="R67" s="25"/>
      <c r="S67" s="19"/>
    </row>
    <row r="68" spans="1:19" x14ac:dyDescent="0.25">
      <c r="A68" s="8"/>
      <c r="B68" s="27" t="str">
        <f>IF(D68="","",IF(HLOOKUP(D68,#REF!,6,FALSE)="","Name?",HLOOKUP(D68,#REF!,6,FALSE)))</f>
        <v/>
      </c>
      <c r="C68" s="27"/>
      <c r="D68" s="30"/>
      <c r="E68" s="22"/>
      <c r="F68" s="25"/>
      <c r="G68" s="8"/>
      <c r="H68" s="27" t="str">
        <f>IF(J68="","",IF(HLOOKUP(J68,#REF!,8,FALSE)="","Name?",HLOOKUP(J68,#REF!,8,FALSE)))</f>
        <v/>
      </c>
      <c r="I68" s="27"/>
      <c r="J68" s="30"/>
      <c r="K68" s="22"/>
      <c r="L68" s="25"/>
      <c r="M68" s="8"/>
      <c r="N68" s="27"/>
      <c r="O68" s="27"/>
      <c r="P68" s="9"/>
      <c r="Q68" s="14"/>
      <c r="R68" s="25"/>
      <c r="S68" s="19"/>
    </row>
    <row r="69" spans="1:19" x14ac:dyDescent="0.25">
      <c r="A69" s="8"/>
      <c r="B69" s="27" t="str">
        <f>IF(D69="","",IF(HLOOKUP(D69,#REF!,6,FALSE)="","Name?",HLOOKUP(D69,#REF!,6,FALSE)))</f>
        <v/>
      </c>
      <c r="C69" s="27"/>
      <c r="D69" s="30"/>
      <c r="E69" s="22"/>
      <c r="F69" s="25"/>
      <c r="G69" s="8"/>
      <c r="H69" s="27" t="str">
        <f>IF(J69="","",IF(HLOOKUP(J69,#REF!,8,FALSE)="","Name?",HLOOKUP(J69,#REF!,8,FALSE)))</f>
        <v/>
      </c>
      <c r="I69" s="27"/>
      <c r="J69" s="30"/>
      <c r="K69" s="22"/>
      <c r="L69" s="25"/>
      <c r="M69" s="8"/>
      <c r="N69" s="27"/>
      <c r="O69" s="27"/>
      <c r="P69" s="9"/>
      <c r="Q69" s="14"/>
      <c r="R69" s="25"/>
    </row>
    <row r="70" spans="1:19" ht="13.8" thickBot="1" x14ac:dyDescent="0.3">
      <c r="A70" s="10"/>
      <c r="B70" s="28"/>
      <c r="C70" s="28"/>
      <c r="D70" s="11"/>
      <c r="E70" s="23"/>
      <c r="F70" s="26"/>
      <c r="G70" s="10"/>
      <c r="H70" s="28"/>
      <c r="I70" s="28"/>
      <c r="J70" s="11"/>
      <c r="K70" s="23"/>
      <c r="L70" s="26"/>
      <c r="M70" s="10"/>
      <c r="N70" s="28"/>
      <c r="O70" s="28"/>
      <c r="P70" s="11"/>
      <c r="Q70" s="18"/>
      <c r="R70" s="17"/>
    </row>
    <row r="71" spans="1:19" x14ac:dyDescent="0.25">
      <c r="R71" s="20"/>
    </row>
    <row r="72" spans="1:19" x14ac:dyDescent="0.25">
      <c r="H72" s="9"/>
      <c r="I72" s="9"/>
    </row>
    <row r="74" spans="1:19" x14ac:dyDescent="0.25">
      <c r="A74" s="1" t="s">
        <v>523</v>
      </c>
    </row>
    <row r="75" spans="1:19" ht="13.8" thickBot="1" x14ac:dyDescent="0.3">
      <c r="B75" s="4" t="s">
        <v>9</v>
      </c>
      <c r="C75" s="4"/>
      <c r="H75" s="4" t="s">
        <v>10</v>
      </c>
      <c r="I75" s="4"/>
      <c r="N75" s="4" t="s">
        <v>530</v>
      </c>
      <c r="O75" s="4"/>
      <c r="S75" s="21"/>
    </row>
    <row r="76" spans="1:19" x14ac:dyDescent="0.25">
      <c r="A76" s="5"/>
      <c r="B76" s="6" t="s">
        <v>0</v>
      </c>
      <c r="C76" s="6" t="s">
        <v>509</v>
      </c>
      <c r="D76" s="65" t="s">
        <v>516</v>
      </c>
      <c r="E76" s="29" t="s">
        <v>1</v>
      </c>
      <c r="F76" s="7" t="s">
        <v>543</v>
      </c>
      <c r="G76" s="5"/>
      <c r="H76" s="6" t="s">
        <v>0</v>
      </c>
      <c r="I76" s="6" t="s">
        <v>509</v>
      </c>
      <c r="J76" s="65" t="s">
        <v>516</v>
      </c>
      <c r="K76" s="29" t="s">
        <v>1</v>
      </c>
      <c r="L76" s="7" t="s">
        <v>543</v>
      </c>
      <c r="M76" s="9"/>
      <c r="N76" s="6" t="s">
        <v>0</v>
      </c>
      <c r="O76" s="6" t="s">
        <v>509</v>
      </c>
      <c r="P76" s="65" t="s">
        <v>516</v>
      </c>
      <c r="Q76" s="29" t="s">
        <v>1</v>
      </c>
      <c r="R76" s="7" t="s">
        <v>543</v>
      </c>
      <c r="S76" s="19"/>
    </row>
    <row r="77" spans="1:19" x14ac:dyDescent="0.25">
      <c r="A77" s="8"/>
      <c r="B77" s="27" t="str">
        <f>VLOOKUP(D77,Numbers!$A$1:E413,2,TRUE)</f>
        <v>Freya Dunne</v>
      </c>
      <c r="C77" s="27" t="str">
        <f>VLOOKUP(D77,Numbers!$D$1:E413,2,TRUE)</f>
        <v>Year 7</v>
      </c>
      <c r="D77" s="30">
        <v>104</v>
      </c>
      <c r="E77" s="15">
        <v>1.3</v>
      </c>
      <c r="F77" s="25">
        <v>1</v>
      </c>
      <c r="G77" s="8"/>
      <c r="H77" s="27" t="str">
        <f>VLOOKUP(J77,Numbers!$A$1:K413,2,TRUE)</f>
        <v>Zuri Idemudia</v>
      </c>
      <c r="I77" s="27" t="str">
        <f>VLOOKUP(J77,Numbers!$D$1:K413,2,TRUE)</f>
        <v>Year 7</v>
      </c>
      <c r="J77" s="50">
        <v>281</v>
      </c>
      <c r="K77" s="15">
        <v>4.5999999999999996</v>
      </c>
      <c r="L77" s="25">
        <v>1</v>
      </c>
      <c r="M77" s="9"/>
      <c r="N77" s="27"/>
      <c r="O77" s="27"/>
      <c r="P77" s="30"/>
      <c r="Q77" s="14"/>
      <c r="R77" s="25"/>
      <c r="S77" s="19"/>
    </row>
    <row r="78" spans="1:19" x14ac:dyDescent="0.25">
      <c r="A78" s="8"/>
      <c r="B78" s="27" t="str">
        <f>VLOOKUP(D78,Numbers!$A$1:E414,2,TRUE)</f>
        <v>Scarlet Grundy</v>
      </c>
      <c r="C78" s="27" t="str">
        <f>VLOOKUP(D78,Numbers!$D$1:E414,2,TRUE)</f>
        <v>Year 7</v>
      </c>
      <c r="D78" s="30">
        <v>253</v>
      </c>
      <c r="E78" s="15">
        <v>1.25</v>
      </c>
      <c r="F78" s="25">
        <v>2</v>
      </c>
      <c r="G78" s="8"/>
      <c r="H78" s="27" t="str">
        <f>VLOOKUP(J78,Numbers!$A$1:K414,2,TRUE)</f>
        <v>Ava Prior</v>
      </c>
      <c r="I78" s="27" t="str">
        <f>VLOOKUP(J78,Numbers!$D$1:K414,2,TRUE)</f>
        <v>Year 7</v>
      </c>
      <c r="J78" s="61">
        <v>28</v>
      </c>
      <c r="K78" s="15">
        <v>3.83</v>
      </c>
      <c r="L78" s="25">
        <v>2</v>
      </c>
      <c r="M78" s="9"/>
      <c r="N78" s="27"/>
      <c r="O78" s="27"/>
      <c r="P78" s="30"/>
      <c r="Q78" s="14"/>
      <c r="R78" s="25"/>
      <c r="S78" s="19"/>
    </row>
    <row r="79" spans="1:19" x14ac:dyDescent="0.25">
      <c r="A79" s="8"/>
      <c r="B79" s="27" t="str">
        <f>VLOOKUP(D79,Numbers!$A$1:E415,2,TRUE)</f>
        <v xml:space="preserve">Emma Stoner </v>
      </c>
      <c r="C79" s="27" t="str">
        <f>VLOOKUP(D79,Numbers!$D$1:E415,2,TRUE)</f>
        <v>Year 7</v>
      </c>
      <c r="D79" s="30">
        <v>87</v>
      </c>
      <c r="E79" s="15">
        <v>1.2</v>
      </c>
      <c r="F79" s="25">
        <v>3</v>
      </c>
      <c r="G79" s="8"/>
      <c r="H79" s="27" t="str">
        <f>VLOOKUP(J79,Numbers!$A$1:K415,2,TRUE)</f>
        <v>Lauren Howard</v>
      </c>
      <c r="I79" s="27" t="str">
        <f>VLOOKUP(J79,Numbers!$D$1:K415,2,TRUE)</f>
        <v>Year 7</v>
      </c>
      <c r="J79" s="61">
        <v>175</v>
      </c>
      <c r="K79" s="15">
        <v>3.38</v>
      </c>
      <c r="L79" s="25">
        <v>3</v>
      </c>
      <c r="M79" s="9"/>
      <c r="N79" s="27"/>
      <c r="O79" s="27"/>
      <c r="P79" s="61"/>
      <c r="Q79" s="14"/>
      <c r="R79" s="25"/>
      <c r="S79" s="19"/>
    </row>
    <row r="80" spans="1:19" x14ac:dyDescent="0.25">
      <c r="A80" s="8"/>
      <c r="B80" s="27"/>
      <c r="C80" s="27"/>
      <c r="D80" s="30"/>
      <c r="E80" s="15"/>
      <c r="F80" s="25"/>
      <c r="G80" s="8"/>
      <c r="H80" s="27" t="str">
        <f>VLOOKUP(J80,Numbers!$A$1:K416,2,TRUE)</f>
        <v>Seren Roberts</v>
      </c>
      <c r="I80" s="27" t="str">
        <f>VLOOKUP(J80,Numbers!$D$1:K416,2,TRUE)</f>
        <v>Year 7</v>
      </c>
      <c r="J80" s="50">
        <v>257</v>
      </c>
      <c r="K80" s="15">
        <v>3.23</v>
      </c>
      <c r="L80" s="25">
        <v>4</v>
      </c>
      <c r="M80" s="9"/>
      <c r="N80" s="27"/>
      <c r="O80" s="27"/>
      <c r="P80" s="30"/>
      <c r="Q80" s="14"/>
      <c r="R80" s="25"/>
      <c r="S80" s="19"/>
    </row>
    <row r="81" spans="1:19" x14ac:dyDescent="0.25">
      <c r="A81" s="8"/>
      <c r="B81" s="27"/>
      <c r="C81" s="27"/>
      <c r="D81" s="30"/>
      <c r="E81" s="15"/>
      <c r="F81" s="25"/>
      <c r="G81" s="8"/>
      <c r="H81" s="27" t="str">
        <f>VLOOKUP(J81,Numbers!$A$1:K417,2,TRUE)</f>
        <v>Poppy Parsley</v>
      </c>
      <c r="I81" s="27" t="str">
        <f>VLOOKUP(J81,Numbers!$D$1:K417,2,TRUE)</f>
        <v>Year 7</v>
      </c>
      <c r="J81" s="30">
        <v>239</v>
      </c>
      <c r="K81" s="15">
        <v>3.13</v>
      </c>
      <c r="L81" s="25">
        <v>5</v>
      </c>
      <c r="M81" s="9"/>
      <c r="N81" s="27"/>
      <c r="O81" s="27"/>
      <c r="P81" s="30"/>
      <c r="Q81" s="14"/>
      <c r="R81" s="25"/>
      <c r="S81" s="19"/>
    </row>
    <row r="82" spans="1:19" x14ac:dyDescent="0.25">
      <c r="A82" s="8"/>
      <c r="B82" s="27"/>
      <c r="C82" s="27"/>
      <c r="D82" s="30"/>
      <c r="E82" s="15"/>
      <c r="F82" s="25"/>
      <c r="G82" s="8"/>
      <c r="H82" s="27" t="str">
        <f>VLOOKUP(J82,Numbers!$A$1:K418,2,TRUE)</f>
        <v>Chloe Marsden</v>
      </c>
      <c r="I82" s="27" t="str">
        <f>VLOOKUP(J82,Numbers!$D$1:K418,2,TRUE)</f>
        <v>Year 7</v>
      </c>
      <c r="J82" s="30">
        <v>50</v>
      </c>
      <c r="K82" s="15">
        <v>2.65</v>
      </c>
      <c r="L82" s="25">
        <v>6</v>
      </c>
      <c r="M82" s="9"/>
      <c r="N82" s="27"/>
      <c r="O82" s="27"/>
      <c r="P82" s="30"/>
      <c r="Q82" s="14"/>
      <c r="R82" s="25"/>
      <c r="S82" s="19"/>
    </row>
    <row r="83" spans="1:19" x14ac:dyDescent="0.25">
      <c r="A83" s="8"/>
      <c r="B83" s="27"/>
      <c r="C83" s="27"/>
      <c r="D83" s="30"/>
      <c r="E83" s="15"/>
      <c r="F83" s="25"/>
      <c r="G83" s="8"/>
      <c r="H83" s="27"/>
      <c r="I83" s="27"/>
      <c r="J83" s="30"/>
      <c r="K83" s="15"/>
      <c r="L83" s="25"/>
      <c r="M83" s="9"/>
      <c r="N83" s="27"/>
      <c r="O83" s="27"/>
      <c r="P83" s="30"/>
      <c r="Q83" s="14"/>
      <c r="R83" s="25"/>
      <c r="S83" s="19"/>
    </row>
    <row r="84" spans="1:19" x14ac:dyDescent="0.25">
      <c r="A84" s="8"/>
      <c r="B84" s="27"/>
      <c r="C84" s="27"/>
      <c r="D84" s="30"/>
      <c r="E84" s="15"/>
      <c r="F84" s="25"/>
      <c r="G84" s="8"/>
      <c r="H84" s="27"/>
      <c r="I84" s="27"/>
      <c r="J84" s="30"/>
      <c r="K84" s="15"/>
      <c r="L84" s="25"/>
      <c r="M84" s="9"/>
      <c r="N84" s="27"/>
      <c r="O84" s="27"/>
      <c r="P84" s="30"/>
      <c r="Q84" s="14"/>
      <c r="R84" s="25"/>
      <c r="S84" s="19"/>
    </row>
    <row r="85" spans="1:19" x14ac:dyDescent="0.25">
      <c r="A85" s="8"/>
      <c r="B85" s="27"/>
      <c r="C85" s="27"/>
      <c r="D85" s="30"/>
      <c r="E85" s="15"/>
      <c r="F85" s="25"/>
      <c r="G85" s="8"/>
      <c r="H85" s="27"/>
      <c r="I85" s="27"/>
      <c r="J85" s="30"/>
      <c r="K85" s="15"/>
      <c r="L85" s="25"/>
      <c r="M85" s="9"/>
      <c r="N85" s="27"/>
      <c r="O85" s="27"/>
      <c r="P85" s="30"/>
      <c r="Q85" s="14"/>
      <c r="R85" s="25"/>
      <c r="S85" s="19"/>
    </row>
    <row r="86" spans="1:19" x14ac:dyDescent="0.25">
      <c r="A86" s="8"/>
      <c r="B86" s="27"/>
      <c r="C86" s="27"/>
      <c r="D86" s="30"/>
      <c r="E86" s="15"/>
      <c r="F86" s="25"/>
      <c r="G86" s="8"/>
      <c r="H86" s="27"/>
      <c r="I86" s="27"/>
      <c r="J86" s="30"/>
      <c r="K86" s="15"/>
      <c r="L86" s="25"/>
      <c r="M86" s="9"/>
      <c r="N86" s="27"/>
      <c r="O86" s="27"/>
      <c r="P86" s="30"/>
      <c r="Q86" s="14"/>
      <c r="R86" s="25"/>
      <c r="S86" s="19"/>
    </row>
    <row r="87" spans="1:19" x14ac:dyDescent="0.25">
      <c r="A87" s="8"/>
      <c r="B87" s="27"/>
      <c r="C87" s="27"/>
      <c r="D87" s="30"/>
      <c r="E87" s="15"/>
      <c r="F87" s="25"/>
      <c r="G87" s="8"/>
      <c r="H87" s="27"/>
      <c r="I87" s="27"/>
      <c r="J87" s="30"/>
      <c r="K87" s="15"/>
      <c r="L87" s="25"/>
      <c r="M87" s="9"/>
      <c r="N87" s="27"/>
      <c r="O87" s="27"/>
      <c r="P87" s="30"/>
      <c r="Q87" s="14"/>
      <c r="R87" s="25"/>
      <c r="S87" s="19"/>
    </row>
    <row r="88" spans="1:19" x14ac:dyDescent="0.25">
      <c r="A88" s="8"/>
      <c r="B88" s="27"/>
      <c r="C88" s="27"/>
      <c r="D88" s="30"/>
      <c r="E88" s="15"/>
      <c r="F88" s="25"/>
      <c r="G88" s="8"/>
      <c r="H88" s="27"/>
      <c r="I88" s="27"/>
      <c r="J88" s="30"/>
      <c r="K88" s="15"/>
      <c r="L88" s="25"/>
      <c r="M88" s="9"/>
      <c r="N88" s="27"/>
      <c r="O88" s="27"/>
      <c r="P88" s="30"/>
      <c r="Q88" s="14"/>
      <c r="R88" s="25"/>
      <c r="S88" s="19"/>
    </row>
    <row r="89" spans="1:19" x14ac:dyDescent="0.25">
      <c r="A89" s="8"/>
      <c r="B89" s="27"/>
      <c r="C89" s="27"/>
      <c r="D89" s="30"/>
      <c r="E89" s="15"/>
      <c r="F89" s="25"/>
      <c r="G89" s="8"/>
      <c r="H89" s="27"/>
      <c r="I89" s="27"/>
      <c r="J89" s="30"/>
      <c r="K89" s="15"/>
      <c r="L89" s="25"/>
      <c r="M89" s="9"/>
      <c r="N89" s="27"/>
      <c r="O89" s="27"/>
      <c r="P89" s="30"/>
      <c r="Q89" s="14"/>
      <c r="R89" s="25"/>
      <c r="S89" s="19"/>
    </row>
    <row r="90" spans="1:19" x14ac:dyDescent="0.25">
      <c r="A90" s="8"/>
      <c r="B90" s="27"/>
      <c r="C90" s="27"/>
      <c r="D90" s="30"/>
      <c r="E90" s="15"/>
      <c r="F90" s="25"/>
      <c r="G90" s="8"/>
      <c r="H90" s="27"/>
      <c r="I90" s="27"/>
      <c r="J90" s="30"/>
      <c r="K90" s="15"/>
      <c r="L90" s="25"/>
      <c r="M90" s="9"/>
      <c r="N90" s="27"/>
      <c r="O90" s="27"/>
      <c r="P90" s="30"/>
      <c r="Q90" s="14"/>
      <c r="R90" s="25"/>
      <c r="S90" s="19"/>
    </row>
    <row r="91" spans="1:19" x14ac:dyDescent="0.25">
      <c r="A91" s="8"/>
      <c r="B91" s="27"/>
      <c r="C91" s="27"/>
      <c r="D91" s="30"/>
      <c r="E91" s="15"/>
      <c r="F91" s="25"/>
      <c r="G91" s="8"/>
      <c r="H91" s="27"/>
      <c r="I91" s="27"/>
      <c r="J91" s="30"/>
      <c r="K91" s="15"/>
      <c r="L91" s="25"/>
      <c r="M91" s="9"/>
      <c r="N91" s="27"/>
      <c r="O91" s="27"/>
      <c r="P91" s="30"/>
      <c r="Q91" s="14"/>
      <c r="R91" s="25"/>
      <c r="S91" s="19"/>
    </row>
    <row r="92" spans="1:19" x14ac:dyDescent="0.25">
      <c r="A92" s="8"/>
      <c r="B92" s="27" t="str">
        <f>IF(D92="","",IF(HLOOKUP(D92,#REF!,10,FALSE)="","Name?",HLOOKUP(D92,#REF!,10,FALSE)))</f>
        <v/>
      </c>
      <c r="C92" s="27"/>
      <c r="D92" s="30"/>
      <c r="E92" s="15"/>
      <c r="F92" s="25"/>
      <c r="G92" s="8"/>
      <c r="H92" s="27"/>
      <c r="I92" s="27"/>
      <c r="J92" s="30"/>
      <c r="K92" s="15"/>
      <c r="L92" s="25"/>
      <c r="M92" s="9"/>
      <c r="N92" s="27"/>
      <c r="O92" s="27"/>
      <c r="P92" s="30"/>
      <c r="Q92" s="14"/>
      <c r="R92" s="25"/>
      <c r="S92" s="19"/>
    </row>
    <row r="93" spans="1:19" x14ac:dyDescent="0.25">
      <c r="A93" s="8"/>
      <c r="B93" s="27" t="str">
        <f>IF(D93="","",IF(HLOOKUP(D93,#REF!,10,FALSE)="","Name?",HLOOKUP(D93,#REF!,10,FALSE)))</f>
        <v/>
      </c>
      <c r="C93" s="27"/>
      <c r="D93" s="30"/>
      <c r="E93" s="15"/>
      <c r="F93" s="25"/>
      <c r="G93" s="8"/>
      <c r="H93" s="27" t="str">
        <f>IF(J93="","",IF(HLOOKUP(J93,#REF!,12,FALSE)="","Name?",HLOOKUP(J93,#REF!,12,FALSE)))</f>
        <v/>
      </c>
      <c r="I93" s="27"/>
      <c r="J93" s="30"/>
      <c r="K93" s="15"/>
      <c r="L93" s="25"/>
      <c r="M93" s="9"/>
      <c r="N93" s="27"/>
      <c r="O93" s="27"/>
      <c r="P93" s="30"/>
      <c r="Q93" s="14"/>
      <c r="R93" s="25"/>
      <c r="S93" s="19"/>
    </row>
    <row r="94" spans="1:19" x14ac:dyDescent="0.25">
      <c r="A94" s="8"/>
      <c r="B94" s="27" t="str">
        <f>IF(D94="","",IF(HLOOKUP(D94,#REF!,10,FALSE)="","Name?",HLOOKUP(D94,#REF!,10,FALSE)))</f>
        <v/>
      </c>
      <c r="C94" s="27"/>
      <c r="D94" s="30"/>
      <c r="E94" s="15"/>
      <c r="F94" s="25"/>
      <c r="G94" s="8"/>
      <c r="H94" s="27" t="str">
        <f>IF(J94="","",IF(HLOOKUP(J94,#REF!,12,FALSE)="","Name?",HLOOKUP(J94,#REF!,12,FALSE)))</f>
        <v/>
      </c>
      <c r="I94" s="27"/>
      <c r="J94" s="30"/>
      <c r="K94" s="15"/>
      <c r="L94" s="25"/>
      <c r="M94" s="9"/>
      <c r="N94" s="27"/>
      <c r="O94" s="27"/>
      <c r="P94" s="30"/>
      <c r="Q94" s="14"/>
      <c r="R94" s="25"/>
      <c r="S94" s="19"/>
    </row>
    <row r="95" spans="1:19" x14ac:dyDescent="0.25">
      <c r="A95" s="8"/>
      <c r="B95" s="27" t="str">
        <f>IF(D95="","",IF(HLOOKUP(D95,#REF!,10,FALSE)="","Name?",HLOOKUP(D95,#REF!,10,FALSE)))</f>
        <v/>
      </c>
      <c r="C95" s="27"/>
      <c r="D95" s="30"/>
      <c r="E95" s="15"/>
      <c r="F95" s="25"/>
      <c r="G95" s="8"/>
      <c r="H95" s="27" t="str">
        <f>IF(J95="","",IF(HLOOKUP(J95,#REF!,12,FALSE)="","Name?",HLOOKUP(J95,#REF!,12,FALSE)))</f>
        <v/>
      </c>
      <c r="I95" s="27"/>
      <c r="J95" s="30"/>
      <c r="K95" s="15"/>
      <c r="L95" s="25"/>
      <c r="M95" s="9"/>
      <c r="N95" s="27"/>
      <c r="O95" s="27"/>
      <c r="P95" s="30"/>
      <c r="Q95" s="14"/>
      <c r="R95" s="25"/>
      <c r="S95" s="19"/>
    </row>
    <row r="96" spans="1:19" x14ac:dyDescent="0.25">
      <c r="A96" s="8"/>
      <c r="B96" s="27" t="str">
        <f>IF(D96="","",IF(HLOOKUP(D96,#REF!,10,FALSE)="","Name?",HLOOKUP(D96,#REF!,10,FALSE)))</f>
        <v/>
      </c>
      <c r="C96" s="27"/>
      <c r="D96" s="30"/>
      <c r="E96" s="15"/>
      <c r="F96" s="25"/>
      <c r="G96" s="8"/>
      <c r="H96" s="27" t="str">
        <f>IF(J96="","",IF(HLOOKUP(J96,#REF!,12,FALSE)="","Name?",HLOOKUP(J96,#REF!,12,FALSE)))</f>
        <v/>
      </c>
      <c r="I96" s="27"/>
      <c r="J96" s="30"/>
      <c r="K96" s="15"/>
      <c r="L96" s="25"/>
      <c r="M96" s="9"/>
      <c r="N96" s="27"/>
      <c r="O96" s="27"/>
      <c r="P96" s="30"/>
      <c r="Q96" s="14"/>
      <c r="R96" s="25"/>
      <c r="S96" s="19"/>
    </row>
    <row r="97" spans="1:19" x14ac:dyDescent="0.25">
      <c r="A97" s="8"/>
      <c r="B97" s="27" t="str">
        <f>IF(D97="","",IF(HLOOKUP(D97,#REF!,10,FALSE)="","Name?",HLOOKUP(D97,#REF!,10,FALSE)))</f>
        <v/>
      </c>
      <c r="C97" s="27"/>
      <c r="D97" s="30"/>
      <c r="E97" s="15"/>
      <c r="F97" s="25"/>
      <c r="G97" s="8"/>
      <c r="H97" s="27" t="str">
        <f>IF(J97="","",IF(HLOOKUP(J97,#REF!,12,FALSE)="","Name?",HLOOKUP(J97,#REF!,12,FALSE)))</f>
        <v/>
      </c>
      <c r="I97" s="27"/>
      <c r="J97" s="30"/>
      <c r="K97" s="15"/>
      <c r="L97" s="25"/>
      <c r="M97" s="9"/>
      <c r="N97" s="27"/>
      <c r="O97" s="27"/>
      <c r="P97" s="30"/>
      <c r="Q97" s="14"/>
      <c r="R97" s="25"/>
      <c r="S97" s="19"/>
    </row>
    <row r="98" spans="1:19" x14ac:dyDescent="0.25">
      <c r="A98" s="8"/>
      <c r="B98" s="27" t="str">
        <f>IF(D98="","",IF(HLOOKUP(D98,#REF!,10,FALSE)="","Name?",HLOOKUP(D98,#REF!,10,FALSE)))</f>
        <v/>
      </c>
      <c r="C98" s="27"/>
      <c r="D98" s="30"/>
      <c r="E98" s="15"/>
      <c r="F98" s="25"/>
      <c r="G98" s="8"/>
      <c r="H98" s="27" t="str">
        <f>IF(J98="","",IF(HLOOKUP(J98,#REF!,12,FALSE)="","Name?",HLOOKUP(J98,#REF!,12,FALSE)))</f>
        <v/>
      </c>
      <c r="I98" s="27"/>
      <c r="J98" s="30"/>
      <c r="K98" s="15"/>
      <c r="L98" s="25"/>
      <c r="M98" s="9"/>
      <c r="N98" s="27"/>
      <c r="O98" s="27"/>
      <c r="P98" s="30"/>
      <c r="Q98" s="14"/>
      <c r="R98" s="25"/>
      <c r="S98" s="19"/>
    </row>
    <row r="99" spans="1:19" x14ac:dyDescent="0.25">
      <c r="A99" s="8"/>
      <c r="B99" s="27" t="str">
        <f>IF(D99="","",IF(HLOOKUP(D99,#REF!,10,FALSE)="","Name?",HLOOKUP(D99,#REF!,10,FALSE)))</f>
        <v/>
      </c>
      <c r="C99" s="27"/>
      <c r="D99" s="30"/>
      <c r="E99" s="15"/>
      <c r="F99" s="25"/>
      <c r="G99" s="8"/>
      <c r="H99" s="27" t="str">
        <f>IF(J99="","",IF(HLOOKUP(J99,#REF!,12,FALSE)="","Name?",HLOOKUP(J99,#REF!,12,FALSE)))</f>
        <v/>
      </c>
      <c r="I99" s="27"/>
      <c r="J99" s="30"/>
      <c r="K99" s="15"/>
      <c r="L99" s="25"/>
      <c r="M99" s="9"/>
      <c r="N99" s="27"/>
      <c r="O99" s="27"/>
      <c r="P99" s="30"/>
      <c r="Q99" s="14"/>
      <c r="R99" s="25"/>
      <c r="S99" s="19"/>
    </row>
    <row r="100" spans="1:19" x14ac:dyDescent="0.25">
      <c r="A100" s="8"/>
      <c r="B100" s="27" t="str">
        <f>IF(D100="","",IF(HLOOKUP(D100,#REF!,10,FALSE)="","Name?",HLOOKUP(D100,#REF!,10,FALSE)))</f>
        <v/>
      </c>
      <c r="C100" s="27"/>
      <c r="D100" s="30"/>
      <c r="E100" s="15"/>
      <c r="F100" s="25"/>
      <c r="G100" s="8"/>
      <c r="H100" s="27" t="str">
        <f>IF(J100="","",IF(HLOOKUP(J100,#REF!,12,FALSE)="","Name?",HLOOKUP(J100,#REF!,12,FALSE)))</f>
        <v/>
      </c>
      <c r="I100" s="27"/>
      <c r="J100" s="30"/>
      <c r="K100" s="15"/>
      <c r="L100" s="25"/>
      <c r="M100" s="9"/>
      <c r="N100" s="27"/>
      <c r="O100" s="27"/>
      <c r="P100" s="30"/>
      <c r="Q100" s="14"/>
      <c r="R100" s="25"/>
      <c r="S100" s="19"/>
    </row>
    <row r="101" spans="1:19" x14ac:dyDescent="0.25">
      <c r="A101" s="8"/>
      <c r="B101" s="27" t="str">
        <f>IF(D101="","",IF(HLOOKUP(D101,#REF!,10,FALSE)="","Name?",HLOOKUP(D101,#REF!,10,FALSE)))</f>
        <v/>
      </c>
      <c r="C101" s="27"/>
      <c r="D101" s="9"/>
      <c r="E101" s="15"/>
      <c r="F101" s="25"/>
      <c r="G101" s="8"/>
      <c r="H101" s="27" t="str">
        <f>IF(J101="","",IF(HLOOKUP(J101,#REF!,12,FALSE)="","Name?",HLOOKUP(J101,#REF!,12,FALSE)))</f>
        <v/>
      </c>
      <c r="I101" s="27"/>
      <c r="J101" s="30"/>
      <c r="K101" s="15"/>
      <c r="L101" s="25"/>
      <c r="M101" s="9"/>
      <c r="N101" s="27"/>
      <c r="O101" s="27"/>
      <c r="P101" s="30"/>
      <c r="Q101" s="14"/>
      <c r="R101" s="25"/>
      <c r="S101" s="19"/>
    </row>
    <row r="102" spans="1:19" x14ac:dyDescent="0.25">
      <c r="A102" s="8"/>
      <c r="B102" s="27" t="str">
        <f>IF(D102="","",IF(HLOOKUP(D102,#REF!,10,FALSE)="","Name?",HLOOKUP(D102,#REF!,10,FALSE)))</f>
        <v/>
      </c>
      <c r="C102" s="27"/>
      <c r="D102" s="9"/>
      <c r="E102" s="15"/>
      <c r="F102" s="25"/>
      <c r="G102" s="8"/>
      <c r="H102" s="27" t="str">
        <f>IF(J102="","",IF(HLOOKUP(J102,#REF!,12,FALSE)="","Name?",HLOOKUP(J102,#REF!,12,FALSE)))</f>
        <v/>
      </c>
      <c r="I102" s="27"/>
      <c r="J102" s="30"/>
      <c r="K102" s="15"/>
      <c r="L102" s="25"/>
      <c r="M102" s="9"/>
      <c r="N102" s="27"/>
      <c r="O102" s="27"/>
      <c r="P102" s="9"/>
      <c r="Q102" s="14"/>
      <c r="R102" s="25"/>
      <c r="S102" s="19"/>
    </row>
    <row r="103" spans="1:19" x14ac:dyDescent="0.25">
      <c r="A103" s="8"/>
      <c r="B103" s="27" t="str">
        <f>IF(D103="","",IF(HLOOKUP(D103,#REF!,10,FALSE)="","Name?",HLOOKUP(D103,#REF!,10,FALSE)))</f>
        <v/>
      </c>
      <c r="C103" s="27"/>
      <c r="D103" s="9"/>
      <c r="E103" s="15"/>
      <c r="F103" s="25"/>
      <c r="G103" s="8"/>
      <c r="H103" s="27" t="str">
        <f>IF(J103="","",IF(HLOOKUP(J103,#REF!,12,FALSE)="","Name?",HLOOKUP(J103,#REF!,12,FALSE)))</f>
        <v/>
      </c>
      <c r="I103" s="27"/>
      <c r="J103" s="30"/>
      <c r="K103" s="15"/>
      <c r="L103" s="25"/>
      <c r="M103" s="9"/>
      <c r="N103" s="27"/>
      <c r="O103" s="27"/>
      <c r="P103" s="9"/>
      <c r="Q103" s="14"/>
      <c r="R103" s="25"/>
      <c r="S103" s="19"/>
    </row>
    <row r="104" spans="1:19" x14ac:dyDescent="0.25">
      <c r="A104" s="8"/>
      <c r="B104" s="27" t="str">
        <f>IF(D104="","",IF(HLOOKUP(D104,#REF!,10,FALSE)="","Name?",HLOOKUP(D104,#REF!,10,FALSE)))</f>
        <v/>
      </c>
      <c r="C104" s="27"/>
      <c r="D104" s="9"/>
      <c r="E104" s="15"/>
      <c r="F104" s="25"/>
      <c r="G104" s="8"/>
      <c r="H104" s="27" t="str">
        <f>IF(J104="","",IF(HLOOKUP(J104,#REF!,12,FALSE)="","Name?",HLOOKUP(J104,#REF!,12,FALSE)))</f>
        <v/>
      </c>
      <c r="I104" s="27"/>
      <c r="J104" s="30"/>
      <c r="K104" s="15"/>
      <c r="L104" s="25"/>
      <c r="M104" s="9"/>
      <c r="N104" s="27"/>
      <c r="O104" s="27"/>
      <c r="P104" s="9"/>
      <c r="Q104" s="14"/>
      <c r="R104" s="25"/>
      <c r="S104" s="19"/>
    </row>
    <row r="105" spans="1:19" ht="13.8" thickBot="1" x14ac:dyDescent="0.3">
      <c r="A105" s="10"/>
      <c r="B105" s="28"/>
      <c r="C105" s="28"/>
      <c r="D105" s="11"/>
      <c r="E105" s="16"/>
      <c r="F105" s="26"/>
      <c r="G105" s="10"/>
      <c r="H105" s="28"/>
      <c r="I105" s="28"/>
      <c r="J105" s="51"/>
      <c r="K105" s="16"/>
      <c r="L105" s="26"/>
      <c r="M105" s="9"/>
      <c r="N105" s="28"/>
      <c r="O105" s="28"/>
      <c r="P105" s="11"/>
      <c r="Q105" s="18"/>
      <c r="R105" s="17"/>
    </row>
    <row r="110" spans="1:19" x14ac:dyDescent="0.25">
      <c r="A110" s="1" t="s">
        <v>523</v>
      </c>
    </row>
    <row r="111" spans="1:19" ht="13.8" thickBot="1" x14ac:dyDescent="0.3">
      <c r="B111" s="4" t="s">
        <v>12</v>
      </c>
      <c r="C111" s="4"/>
      <c r="H111" s="4" t="s">
        <v>13</v>
      </c>
      <c r="I111" s="4"/>
      <c r="N111" s="4" t="s">
        <v>14</v>
      </c>
      <c r="O111" s="4"/>
      <c r="S111" s="21"/>
    </row>
    <row r="112" spans="1:19" x14ac:dyDescent="0.25">
      <c r="A112" s="5"/>
      <c r="B112" s="6" t="s">
        <v>0</v>
      </c>
      <c r="C112" s="6" t="s">
        <v>509</v>
      </c>
      <c r="D112" s="65" t="s">
        <v>516</v>
      </c>
      <c r="E112" s="29" t="s">
        <v>1</v>
      </c>
      <c r="F112" s="7" t="s">
        <v>543</v>
      </c>
      <c r="G112" s="5"/>
      <c r="H112" s="6" t="s">
        <v>0</v>
      </c>
      <c r="I112" s="6" t="s">
        <v>509</v>
      </c>
      <c r="J112" s="65" t="s">
        <v>516</v>
      </c>
      <c r="K112" s="29" t="s">
        <v>1</v>
      </c>
      <c r="L112" s="7"/>
      <c r="M112" s="5"/>
      <c r="N112" s="6" t="s">
        <v>0</v>
      </c>
      <c r="O112" s="6" t="s">
        <v>509</v>
      </c>
      <c r="P112" s="65" t="s">
        <v>516</v>
      </c>
      <c r="Q112" s="29" t="s">
        <v>1</v>
      </c>
      <c r="R112" s="7" t="s">
        <v>543</v>
      </c>
      <c r="S112" s="19"/>
    </row>
    <row r="113" spans="1:19" x14ac:dyDescent="0.25">
      <c r="A113" s="8"/>
      <c r="B113" s="27" t="str">
        <f>VLOOKUP(D113,Numbers!$A$1:E449,2,TRUE)</f>
        <v>Satine Wearden</v>
      </c>
      <c r="C113" s="27" t="str">
        <f>VLOOKUP(D113,Numbers!$D$1:E449,2,TRUE)</f>
        <v>Year 7</v>
      </c>
      <c r="D113" s="61">
        <v>251</v>
      </c>
      <c r="E113" s="15">
        <v>17.989999999999998</v>
      </c>
      <c r="F113" s="25">
        <v>1</v>
      </c>
      <c r="G113" s="8"/>
      <c r="H113" s="27"/>
      <c r="I113" s="27"/>
      <c r="J113" s="61"/>
      <c r="K113" s="15"/>
      <c r="L113" s="25"/>
      <c r="M113" s="8"/>
      <c r="N113" s="27" t="str">
        <f>VLOOKUP(P113,Numbers!$A$1:Q449,2,TRUE)</f>
        <v>Lilly Zajitschek</v>
      </c>
      <c r="O113" s="27" t="str">
        <f>VLOOKUP(P113,Numbers!$D$1:Q449,2,TRUE)</f>
        <v>Year 7</v>
      </c>
      <c r="P113" s="61">
        <v>186</v>
      </c>
      <c r="Q113" s="15">
        <v>18.32</v>
      </c>
      <c r="R113" s="25">
        <v>1</v>
      </c>
      <c r="S113" s="19"/>
    </row>
    <row r="114" spans="1:19" x14ac:dyDescent="0.25">
      <c r="A114" s="8"/>
      <c r="B114" s="27"/>
      <c r="C114" s="27"/>
      <c r="D114" s="30"/>
      <c r="E114" s="15"/>
      <c r="F114" s="25"/>
      <c r="G114" s="8"/>
      <c r="H114" s="27"/>
      <c r="I114" s="27"/>
      <c r="J114" s="30"/>
      <c r="K114" s="15"/>
      <c r="L114" s="25"/>
      <c r="M114" s="8"/>
      <c r="N114" s="27" t="str">
        <f>VLOOKUP(P114,Numbers!$A$1:Q450,2,TRUE)</f>
        <v>Lyla Blackburn</v>
      </c>
      <c r="O114" s="27" t="str">
        <f>VLOOKUP(P114,Numbers!$D$1:Q450,2,TRUE)</f>
        <v>Year 7</v>
      </c>
      <c r="P114" s="61">
        <v>198</v>
      </c>
      <c r="Q114" s="15">
        <v>10.92</v>
      </c>
      <c r="R114" s="25">
        <v>2</v>
      </c>
      <c r="S114" s="19"/>
    </row>
    <row r="115" spans="1:19" x14ac:dyDescent="0.25">
      <c r="A115" s="8"/>
      <c r="B115" s="27"/>
      <c r="C115" s="27"/>
      <c r="D115" s="30"/>
      <c r="E115" s="15"/>
      <c r="F115" s="25"/>
      <c r="G115" s="8"/>
      <c r="H115" s="27"/>
      <c r="I115" s="27"/>
      <c r="J115" s="30"/>
      <c r="K115" s="15"/>
      <c r="L115" s="25"/>
      <c r="M115" s="8"/>
      <c r="N115" s="27"/>
      <c r="O115" s="27"/>
      <c r="P115" s="30"/>
      <c r="Q115" s="15"/>
      <c r="R115" s="25"/>
      <c r="S115" s="19"/>
    </row>
    <row r="116" spans="1:19" x14ac:dyDescent="0.25">
      <c r="A116" s="8"/>
      <c r="B116" s="27"/>
      <c r="C116" s="27"/>
      <c r="D116" s="30"/>
      <c r="E116" s="15"/>
      <c r="F116" s="25"/>
      <c r="G116" s="8"/>
      <c r="H116" s="27"/>
      <c r="I116" s="27"/>
      <c r="J116" s="30"/>
      <c r="K116" s="15"/>
      <c r="L116" s="25"/>
      <c r="M116" s="8"/>
      <c r="N116" s="27"/>
      <c r="O116" s="27"/>
      <c r="P116" s="30"/>
      <c r="Q116" s="15"/>
      <c r="R116" s="25"/>
      <c r="S116" s="19"/>
    </row>
    <row r="117" spans="1:19" x14ac:dyDescent="0.25">
      <c r="A117" s="8"/>
      <c r="B117" s="27"/>
      <c r="C117" s="27"/>
      <c r="D117" s="61"/>
      <c r="E117" s="15"/>
      <c r="F117" s="25"/>
      <c r="G117" s="8"/>
      <c r="H117" s="27"/>
      <c r="I117" s="27"/>
      <c r="J117" s="30"/>
      <c r="K117" s="3"/>
      <c r="L117" s="25"/>
      <c r="M117" s="8"/>
      <c r="N117" s="27"/>
      <c r="O117" s="27"/>
      <c r="P117" s="30"/>
      <c r="Q117" s="15"/>
      <c r="R117" s="25"/>
      <c r="S117" s="19"/>
    </row>
    <row r="118" spans="1:19" x14ac:dyDescent="0.25">
      <c r="A118" s="8"/>
      <c r="B118" s="27"/>
      <c r="C118" s="27"/>
      <c r="D118" s="30"/>
      <c r="E118" s="15"/>
      <c r="F118" s="25"/>
      <c r="G118" s="8"/>
      <c r="H118" s="27"/>
      <c r="I118" s="27"/>
      <c r="J118" s="30"/>
      <c r="K118" s="15"/>
      <c r="L118" s="25"/>
      <c r="M118" s="8"/>
      <c r="N118" s="27"/>
      <c r="O118" s="27"/>
      <c r="P118" s="30"/>
      <c r="Q118" s="15"/>
      <c r="R118" s="25"/>
      <c r="S118" s="19"/>
    </row>
    <row r="119" spans="1:19" x14ac:dyDescent="0.25">
      <c r="A119" s="8"/>
      <c r="B119" s="27"/>
      <c r="C119" s="27"/>
      <c r="D119" s="30"/>
      <c r="E119" s="15"/>
      <c r="F119" s="25"/>
      <c r="G119" s="8"/>
      <c r="H119" s="27"/>
      <c r="I119" s="27"/>
      <c r="J119" s="30"/>
      <c r="K119" s="15"/>
      <c r="L119" s="25"/>
      <c r="M119" s="8"/>
      <c r="N119" s="27"/>
      <c r="O119" s="27"/>
      <c r="P119" s="30"/>
      <c r="Q119" s="15"/>
      <c r="R119" s="25"/>
      <c r="S119" s="19"/>
    </row>
    <row r="120" spans="1:19" x14ac:dyDescent="0.25">
      <c r="A120" s="8"/>
      <c r="B120" s="27"/>
      <c r="C120" s="27"/>
      <c r="D120" s="30"/>
      <c r="E120" s="15"/>
      <c r="F120" s="25"/>
      <c r="G120" s="8"/>
      <c r="H120" s="27"/>
      <c r="I120" s="27"/>
      <c r="J120" s="30"/>
      <c r="K120" s="15"/>
      <c r="L120" s="25"/>
      <c r="M120" s="8"/>
      <c r="N120" s="27"/>
      <c r="O120" s="27"/>
      <c r="P120" s="30"/>
      <c r="Q120" s="15"/>
      <c r="R120" s="25"/>
      <c r="S120" s="19"/>
    </row>
    <row r="121" spans="1:19" x14ac:dyDescent="0.25">
      <c r="A121" s="8"/>
      <c r="B121" s="27"/>
      <c r="C121" s="27"/>
      <c r="D121" s="30"/>
      <c r="E121" s="15"/>
      <c r="F121" s="25"/>
      <c r="G121" s="8"/>
      <c r="H121" s="27"/>
      <c r="I121" s="27"/>
      <c r="J121" s="30"/>
      <c r="K121" s="15"/>
      <c r="L121" s="25"/>
      <c r="M121" s="8"/>
      <c r="N121" s="27"/>
      <c r="O121" s="27"/>
      <c r="P121" s="30"/>
      <c r="Q121" s="64"/>
      <c r="R121" s="25"/>
      <c r="S121" s="19"/>
    </row>
    <row r="122" spans="1:19" x14ac:dyDescent="0.25">
      <c r="A122" s="8"/>
      <c r="B122" s="27"/>
      <c r="C122" s="27"/>
      <c r="D122" s="30"/>
      <c r="E122" s="15"/>
      <c r="F122" s="25"/>
      <c r="G122" s="8"/>
      <c r="H122" s="27"/>
      <c r="I122" s="27"/>
      <c r="J122" s="30"/>
      <c r="K122" s="15"/>
      <c r="L122" s="25"/>
      <c r="M122" s="8"/>
      <c r="N122" s="27"/>
      <c r="O122" s="27"/>
      <c r="P122" s="30"/>
      <c r="Q122" s="15"/>
      <c r="R122" s="25"/>
      <c r="S122" s="19"/>
    </row>
    <row r="123" spans="1:19" x14ac:dyDescent="0.25">
      <c r="A123" s="8"/>
      <c r="B123" s="27"/>
      <c r="C123" s="27"/>
      <c r="D123" s="30"/>
      <c r="E123" s="15"/>
      <c r="F123" s="25"/>
      <c r="G123" s="8"/>
      <c r="H123" s="27"/>
      <c r="I123" s="27"/>
      <c r="J123" s="30"/>
      <c r="K123" s="15"/>
      <c r="L123" s="25"/>
      <c r="M123" s="8"/>
      <c r="N123" s="27"/>
      <c r="O123" s="27"/>
      <c r="P123" s="30"/>
      <c r="Q123" s="15"/>
      <c r="R123" s="25"/>
      <c r="S123" s="19"/>
    </row>
    <row r="124" spans="1:19" x14ac:dyDescent="0.25">
      <c r="A124" s="8"/>
      <c r="B124" s="27"/>
      <c r="C124" s="27"/>
      <c r="D124" s="30"/>
      <c r="E124" s="15"/>
      <c r="F124" s="25"/>
      <c r="G124" s="8"/>
      <c r="H124" s="27"/>
      <c r="I124" s="27"/>
      <c r="J124" s="30"/>
      <c r="K124" s="15"/>
      <c r="L124" s="25"/>
      <c r="M124" s="8"/>
      <c r="N124" s="27"/>
      <c r="O124" s="27"/>
      <c r="P124" s="30"/>
      <c r="Q124" s="15"/>
      <c r="R124" s="25"/>
      <c r="S124" s="19"/>
    </row>
    <row r="125" spans="1:19" x14ac:dyDescent="0.25">
      <c r="A125" s="8"/>
      <c r="B125" s="27"/>
      <c r="C125" s="27"/>
      <c r="D125" s="30"/>
      <c r="E125" s="15"/>
      <c r="F125" s="25"/>
      <c r="G125" s="8"/>
      <c r="H125" s="27"/>
      <c r="I125" s="27"/>
      <c r="J125" s="30"/>
      <c r="K125" s="15"/>
      <c r="L125" s="25"/>
      <c r="M125" s="8"/>
      <c r="N125" s="27"/>
      <c r="O125" s="27"/>
      <c r="P125" s="30"/>
      <c r="Q125" s="15"/>
      <c r="R125" s="25"/>
      <c r="S125" s="19"/>
    </row>
    <row r="126" spans="1:19" x14ac:dyDescent="0.25">
      <c r="A126" s="8"/>
      <c r="B126" s="27"/>
      <c r="C126" s="27"/>
      <c r="D126" s="30"/>
      <c r="E126" s="15"/>
      <c r="F126" s="25"/>
      <c r="G126" s="8"/>
      <c r="H126" s="27"/>
      <c r="I126" s="27"/>
      <c r="J126" s="30"/>
      <c r="K126" s="15"/>
      <c r="L126" s="25"/>
      <c r="M126" s="8"/>
      <c r="N126" s="27"/>
      <c r="O126" s="27"/>
      <c r="P126" s="30"/>
      <c r="Q126" s="15"/>
      <c r="R126" s="25"/>
      <c r="S126" s="19"/>
    </row>
    <row r="127" spans="1:19" x14ac:dyDescent="0.25">
      <c r="A127" s="8"/>
      <c r="B127" s="27"/>
      <c r="C127" s="27"/>
      <c r="D127" s="30"/>
      <c r="E127" s="15"/>
      <c r="F127" s="25"/>
      <c r="G127" s="8"/>
      <c r="H127" s="27"/>
      <c r="I127" s="27"/>
      <c r="J127" s="30"/>
      <c r="K127" s="15"/>
      <c r="L127" s="25"/>
      <c r="M127" s="8"/>
      <c r="N127" s="27"/>
      <c r="O127" s="27"/>
      <c r="P127" s="30"/>
      <c r="Q127" s="15"/>
      <c r="R127" s="25"/>
      <c r="S127" s="19"/>
    </row>
    <row r="128" spans="1:19" x14ac:dyDescent="0.25">
      <c r="A128" s="8"/>
      <c r="B128" s="27"/>
      <c r="C128" s="27"/>
      <c r="D128" s="30"/>
      <c r="E128" s="15"/>
      <c r="F128" s="25"/>
      <c r="G128" s="8"/>
      <c r="H128" s="27" t="str">
        <f>IF(J128="","",IF(HLOOKUP(J128,#REF!,16,FALSE)="","Name?",HLOOKUP(J128,#REF!,16,FALSE)))</f>
        <v/>
      </c>
      <c r="I128" s="27"/>
      <c r="J128" s="30"/>
      <c r="K128" s="15"/>
      <c r="L128" s="25"/>
      <c r="M128" s="8"/>
      <c r="N128" s="27" t="str">
        <f>IF(P128="","",IF(HLOOKUP(P128,#REF!,18,FALSE)="","Name?",HLOOKUP(P128,#REF!,18,FALSE)))</f>
        <v/>
      </c>
      <c r="O128" s="27"/>
      <c r="P128" s="30"/>
      <c r="Q128" s="15"/>
      <c r="R128" s="25"/>
      <c r="S128" s="19"/>
    </row>
    <row r="129" spans="1:19" x14ac:dyDescent="0.25">
      <c r="A129" s="8"/>
      <c r="B129" s="27"/>
      <c r="C129" s="27"/>
      <c r="D129" s="30"/>
      <c r="E129" s="15"/>
      <c r="F129" s="25"/>
      <c r="G129" s="8"/>
      <c r="H129" s="27" t="str">
        <f>IF(J129="","",IF(HLOOKUP(J129,#REF!,16,FALSE)="","Name?",HLOOKUP(J129,#REF!,16,FALSE)))</f>
        <v/>
      </c>
      <c r="I129" s="27"/>
      <c r="J129" s="30"/>
      <c r="K129" s="15"/>
      <c r="L129" s="25"/>
      <c r="M129" s="8"/>
      <c r="N129" s="27" t="str">
        <f>IF(P129="","",IF(HLOOKUP(P129,#REF!,18,FALSE)="","Name?",HLOOKUP(P129,#REF!,18,FALSE)))</f>
        <v/>
      </c>
      <c r="O129" s="27"/>
      <c r="P129" s="30"/>
      <c r="Q129" s="15"/>
      <c r="R129" s="25"/>
      <c r="S129" s="19"/>
    </row>
    <row r="130" spans="1:19" x14ac:dyDescent="0.25">
      <c r="A130" s="8"/>
      <c r="B130" s="27" t="str">
        <f>IF(D130="","",IF(HLOOKUP(D130,#REF!,14,FALSE)="","Name?",HLOOKUP(D130,#REF!,14,FALSE)))</f>
        <v/>
      </c>
      <c r="C130" s="27"/>
      <c r="D130" s="30"/>
      <c r="E130" s="15"/>
      <c r="F130" s="25"/>
      <c r="G130" s="8"/>
      <c r="H130" s="27" t="str">
        <f>IF(J130="","",IF(HLOOKUP(J130,#REF!,16,FALSE)="","Name?",HLOOKUP(J130,#REF!,16,FALSE)))</f>
        <v/>
      </c>
      <c r="I130" s="27"/>
      <c r="J130" s="30"/>
      <c r="K130" s="15"/>
      <c r="L130" s="25"/>
      <c r="M130" s="8"/>
      <c r="N130" s="27" t="str">
        <f>IF(P130="","",IF(HLOOKUP(P130,#REF!,18,FALSE)="","Name?",HLOOKUP(P130,#REF!,18,FALSE)))</f>
        <v/>
      </c>
      <c r="O130" s="27"/>
      <c r="P130" s="30"/>
      <c r="Q130" s="15"/>
      <c r="R130" s="25"/>
      <c r="S130" s="19"/>
    </row>
    <row r="131" spans="1:19" x14ac:dyDescent="0.25">
      <c r="A131" s="8"/>
      <c r="B131" s="27" t="str">
        <f>IF(D131="","",IF(HLOOKUP(D131,#REF!,14,FALSE)="","Name?",HLOOKUP(D131,#REF!,14,FALSE)))</f>
        <v/>
      </c>
      <c r="C131" s="27"/>
      <c r="D131" s="30"/>
      <c r="E131" s="15"/>
      <c r="F131" s="25"/>
      <c r="G131" s="8"/>
      <c r="H131" s="27" t="str">
        <f>IF(J131="","",IF(HLOOKUP(J131,#REF!,16,FALSE)="","Name?",HLOOKUP(J131,#REF!,16,FALSE)))</f>
        <v/>
      </c>
      <c r="I131" s="27"/>
      <c r="J131" s="30"/>
      <c r="K131" s="15"/>
      <c r="L131" s="25"/>
      <c r="M131" s="8"/>
      <c r="N131" s="27" t="str">
        <f>IF(P131="","",IF(HLOOKUP(P131,#REF!,18,FALSE)="","Name?",HLOOKUP(P131,#REF!,18,FALSE)))</f>
        <v/>
      </c>
      <c r="O131" s="27"/>
      <c r="P131" s="30"/>
      <c r="Q131" s="15"/>
      <c r="R131" s="25"/>
      <c r="S131" s="19"/>
    </row>
    <row r="132" spans="1:19" x14ac:dyDescent="0.25">
      <c r="A132" s="8"/>
      <c r="B132" s="27" t="str">
        <f>IF(D132="","",IF(HLOOKUP(D132,#REF!,14,FALSE)="","Name?",HLOOKUP(D132,#REF!,14,FALSE)))</f>
        <v/>
      </c>
      <c r="C132" s="27"/>
      <c r="D132" s="30"/>
      <c r="E132" s="15"/>
      <c r="F132" s="25"/>
      <c r="G132" s="8"/>
      <c r="H132" s="27" t="str">
        <f>IF(J132="","",IF(HLOOKUP(J132,#REF!,16,FALSE)="","Name?",HLOOKUP(J132,#REF!,16,FALSE)))</f>
        <v/>
      </c>
      <c r="I132" s="27"/>
      <c r="J132" s="30"/>
      <c r="K132" s="15"/>
      <c r="L132" s="25"/>
      <c r="M132" s="8"/>
      <c r="N132" s="27" t="str">
        <f>IF(P132="","",IF(HLOOKUP(P132,#REF!,18,FALSE)="","Name?",HLOOKUP(P132,#REF!,18,FALSE)))</f>
        <v/>
      </c>
      <c r="O132" s="27"/>
      <c r="P132" s="30"/>
      <c r="Q132" s="15"/>
      <c r="R132" s="25"/>
      <c r="S132" s="19"/>
    </row>
    <row r="133" spans="1:19" x14ac:dyDescent="0.25">
      <c r="A133" s="8"/>
      <c r="B133" s="27" t="str">
        <f>IF(D133="","",IF(HLOOKUP(D133,#REF!,14,FALSE)="","Name?",HLOOKUP(D133,#REF!,14,FALSE)))</f>
        <v/>
      </c>
      <c r="C133" s="27"/>
      <c r="D133" s="30"/>
      <c r="E133" s="15"/>
      <c r="F133" s="25"/>
      <c r="G133" s="8"/>
      <c r="H133" s="27" t="str">
        <f>IF(J133="","",IF(HLOOKUP(J133,#REF!,16,FALSE)="","Name?",HLOOKUP(J133,#REF!,16,FALSE)))</f>
        <v/>
      </c>
      <c r="I133" s="27"/>
      <c r="J133" s="30"/>
      <c r="K133" s="15"/>
      <c r="L133" s="25"/>
      <c r="M133" s="8"/>
      <c r="N133" s="27" t="str">
        <f>IF(P133="","",IF(HLOOKUP(P133,#REF!,18,FALSE)="","Name?",HLOOKUP(P133,#REF!,18,FALSE)))</f>
        <v/>
      </c>
      <c r="O133" s="27"/>
      <c r="P133" s="30"/>
      <c r="Q133" s="15"/>
      <c r="R133" s="25"/>
      <c r="S133" s="19"/>
    </row>
    <row r="134" spans="1:19" x14ac:dyDescent="0.25">
      <c r="A134" s="8"/>
      <c r="B134" s="27" t="str">
        <f>IF(D134="","",IF(HLOOKUP(D134,#REF!,14,FALSE)="","Name?",HLOOKUP(D134,#REF!,14,FALSE)))</f>
        <v/>
      </c>
      <c r="C134" s="27"/>
      <c r="D134" s="30"/>
      <c r="E134" s="15"/>
      <c r="F134" s="25"/>
      <c r="G134" s="8"/>
      <c r="H134" s="27" t="str">
        <f>IF(J134="","",IF(HLOOKUP(J134,#REF!,16,FALSE)="","Name?",HLOOKUP(J134,#REF!,16,FALSE)))</f>
        <v/>
      </c>
      <c r="I134" s="27"/>
      <c r="J134" s="30"/>
      <c r="K134" s="15"/>
      <c r="L134" s="25"/>
      <c r="M134" s="8"/>
      <c r="N134" s="27" t="str">
        <f>IF(P134="","",IF(HLOOKUP(P134,#REF!,18,FALSE)="","Name?",HLOOKUP(P134,#REF!,18,FALSE)))</f>
        <v/>
      </c>
      <c r="O134" s="27"/>
      <c r="P134" s="30"/>
      <c r="Q134" s="15"/>
      <c r="R134" s="25"/>
      <c r="S134" s="19"/>
    </row>
    <row r="135" spans="1:19" x14ac:dyDescent="0.25">
      <c r="A135" s="8"/>
      <c r="B135" s="27" t="str">
        <f>IF(D135="","",IF(HLOOKUP(D135,#REF!,14,FALSE)="","Name?",HLOOKUP(D135,#REF!,14,FALSE)))</f>
        <v/>
      </c>
      <c r="C135" s="27"/>
      <c r="D135" s="30"/>
      <c r="E135" s="15"/>
      <c r="F135" s="25"/>
      <c r="G135" s="8"/>
      <c r="H135" s="27" t="str">
        <f>IF(J135="","",IF(HLOOKUP(J135,#REF!,16,FALSE)="","Name?",HLOOKUP(J135,#REF!,16,FALSE)))</f>
        <v/>
      </c>
      <c r="I135" s="27"/>
      <c r="J135" s="30"/>
      <c r="K135" s="15"/>
      <c r="L135" s="25"/>
      <c r="M135" s="8"/>
      <c r="N135" s="27" t="str">
        <f>IF(P135="","",IF(HLOOKUP(P135,#REF!,18,FALSE)="","Name?",HLOOKUP(P135,#REF!,18,FALSE)))</f>
        <v/>
      </c>
      <c r="O135" s="27"/>
      <c r="P135" s="30"/>
      <c r="Q135" s="15"/>
      <c r="R135" s="25"/>
      <c r="S135" s="19"/>
    </row>
    <row r="136" spans="1:19" x14ac:dyDescent="0.25">
      <c r="A136" s="8"/>
      <c r="B136" s="27" t="str">
        <f>IF(D136="","",IF(HLOOKUP(D136,#REF!,14,FALSE)="","Name?",HLOOKUP(D136,#REF!,14,FALSE)))</f>
        <v/>
      </c>
      <c r="C136" s="27"/>
      <c r="D136" s="30"/>
      <c r="E136" s="15"/>
      <c r="F136" s="25"/>
      <c r="G136" s="8"/>
      <c r="H136" s="27" t="str">
        <f>IF(J136="","",IF(HLOOKUP(J136,#REF!,16,FALSE)="","Name?",HLOOKUP(J136,#REF!,16,FALSE)))</f>
        <v/>
      </c>
      <c r="I136" s="27"/>
      <c r="J136" s="30"/>
      <c r="K136" s="15"/>
      <c r="L136" s="25"/>
      <c r="M136" s="8"/>
      <c r="N136" s="27" t="str">
        <f>IF(P136="","",IF(HLOOKUP(P136,#REF!,18,FALSE)="","Name?",HLOOKUP(P136,#REF!,18,FALSE)))</f>
        <v/>
      </c>
      <c r="O136" s="27"/>
      <c r="P136" s="30"/>
      <c r="Q136" s="15"/>
      <c r="R136" s="25"/>
      <c r="S136" s="19"/>
    </row>
    <row r="137" spans="1:19" x14ac:dyDescent="0.25">
      <c r="A137" s="8"/>
      <c r="B137" s="27" t="str">
        <f>IF(D137="","",IF(HLOOKUP(D137,#REF!,14,FALSE)="","Name?",HLOOKUP(D137,#REF!,14,FALSE)))</f>
        <v/>
      </c>
      <c r="C137" s="27"/>
      <c r="D137" s="30"/>
      <c r="E137" s="15"/>
      <c r="F137" s="25"/>
      <c r="G137" s="8"/>
      <c r="H137" s="27" t="str">
        <f>IF(J137="","",IF(HLOOKUP(J137,#REF!,16,FALSE)="","Name?",HLOOKUP(J137,#REF!,16,FALSE)))</f>
        <v/>
      </c>
      <c r="I137" s="27"/>
      <c r="J137" s="30"/>
      <c r="K137" s="15"/>
      <c r="L137" s="25"/>
      <c r="M137" s="8"/>
      <c r="N137" s="27" t="str">
        <f>IF(P137="","",IF(HLOOKUP(P137,#REF!,18,FALSE)="","Name?",HLOOKUP(P137,#REF!,18,FALSE)))</f>
        <v/>
      </c>
      <c r="O137" s="27"/>
      <c r="P137" s="30"/>
      <c r="Q137" s="15"/>
      <c r="R137" s="25"/>
      <c r="S137" s="19"/>
    </row>
    <row r="138" spans="1:19" x14ac:dyDescent="0.25">
      <c r="A138" s="8"/>
      <c r="B138" s="27" t="str">
        <f>IF(D138="","",IF(HLOOKUP(D138,#REF!,14,FALSE)="","Name?",HLOOKUP(D138,#REF!,14,FALSE)))</f>
        <v/>
      </c>
      <c r="C138" s="27"/>
      <c r="D138" s="30"/>
      <c r="E138" s="15"/>
      <c r="F138" s="25"/>
      <c r="G138" s="8"/>
      <c r="H138" s="27" t="str">
        <f>IF(J138="","",IF(HLOOKUP(J138,#REF!,16,FALSE)="","Name?",HLOOKUP(J138,#REF!,16,FALSE)))</f>
        <v/>
      </c>
      <c r="I138" s="27"/>
      <c r="J138" s="30"/>
      <c r="K138" s="15"/>
      <c r="L138" s="25"/>
      <c r="M138" s="8"/>
      <c r="N138" s="27" t="str">
        <f>IF(P138="","",IF(HLOOKUP(P138,#REF!,18,FALSE)="","Name?",HLOOKUP(P138,#REF!,18,FALSE)))</f>
        <v/>
      </c>
      <c r="O138" s="27"/>
      <c r="P138" s="30"/>
      <c r="Q138" s="15"/>
      <c r="R138" s="25"/>
      <c r="S138" s="19"/>
    </row>
    <row r="139" spans="1:19" x14ac:dyDescent="0.25">
      <c r="A139" s="8"/>
      <c r="B139" s="27" t="str">
        <f>IF(D139="","",IF(HLOOKUP(D139,#REF!,14,FALSE)="","Name?",HLOOKUP(D139,#REF!,14,FALSE)))</f>
        <v/>
      </c>
      <c r="C139" s="27"/>
      <c r="D139" s="30"/>
      <c r="E139" s="15"/>
      <c r="F139" s="25"/>
      <c r="G139" s="8"/>
      <c r="H139" s="27" t="str">
        <f>IF(J139="","",IF(HLOOKUP(J139,#REF!,16,FALSE)="","Name?",HLOOKUP(J139,#REF!,16,FALSE)))</f>
        <v/>
      </c>
      <c r="I139" s="27"/>
      <c r="J139" s="30"/>
      <c r="K139" s="15"/>
      <c r="L139" s="25"/>
      <c r="M139" s="8"/>
      <c r="N139" s="27" t="str">
        <f>IF(P139="","",IF(HLOOKUP(P139,#REF!,18,FALSE)="","Name?",HLOOKUP(P139,#REF!,18,FALSE)))</f>
        <v/>
      </c>
      <c r="O139" s="27"/>
      <c r="P139" s="30"/>
      <c r="Q139" s="15"/>
      <c r="R139" s="25"/>
      <c r="S139" s="19"/>
    </row>
    <row r="140" spans="1:19" x14ac:dyDescent="0.25">
      <c r="A140" s="8"/>
      <c r="B140" s="27" t="str">
        <f>IF(D140="","",IF(HLOOKUP(D140,#REF!,14,FALSE)="","Name?",HLOOKUP(D140,#REF!,14,FALSE)))</f>
        <v/>
      </c>
      <c r="C140" s="27"/>
      <c r="D140" s="9"/>
      <c r="E140" s="15"/>
      <c r="F140" s="25"/>
      <c r="G140" s="8"/>
      <c r="H140" s="27" t="str">
        <f>IF(J140="","",IF(HLOOKUP(J140,#REF!,16,FALSE)="","Name?",HLOOKUP(J140,#REF!,16,FALSE)))</f>
        <v/>
      </c>
      <c r="I140" s="27"/>
      <c r="J140" s="30"/>
      <c r="K140" s="15"/>
      <c r="L140" s="25"/>
      <c r="M140" s="8"/>
      <c r="N140" s="27" t="str">
        <f>IF(P140="","",IF(HLOOKUP(P140,#REF!,18,FALSE)="","Name?",HLOOKUP(P140,#REF!,18,FALSE)))</f>
        <v/>
      </c>
      <c r="O140" s="27"/>
      <c r="P140" s="30"/>
      <c r="Q140" s="15"/>
      <c r="R140" s="25"/>
      <c r="S140" s="19"/>
    </row>
    <row r="141" spans="1:19" ht="13.8" thickBot="1" x14ac:dyDescent="0.3">
      <c r="A141" s="10"/>
      <c r="B141" s="28"/>
      <c r="C141" s="28"/>
      <c r="D141" s="11"/>
      <c r="E141" s="16"/>
      <c r="F141" s="26"/>
      <c r="G141" s="10"/>
      <c r="H141" s="28"/>
      <c r="I141" s="28"/>
      <c r="J141" s="11"/>
      <c r="K141" s="16"/>
      <c r="L141" s="25"/>
      <c r="M141" s="10"/>
      <c r="N141" s="28"/>
      <c r="O141" s="28"/>
      <c r="P141" s="11"/>
      <c r="Q141" s="16"/>
      <c r="R141" s="26"/>
    </row>
  </sheetData>
  <phoneticPr fontId="6" type="noConversion"/>
  <pageMargins left="0.74803149606299213" right="0.74803149606299213" top="0.98425196850393704" bottom="0.98425196850393704" header="0.51181102362204722" footer="0.51181102362204722"/>
  <pageSetup paperSize="9" scale="95" orientation="landscape" r:id="rId1"/>
  <headerFooter alignWithMargins="0"/>
  <rowBreaks count="3" manualBreakCount="3">
    <brk id="35" max="16383" man="1"/>
    <brk id="72" max="16383" man="1"/>
    <brk id="10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4411C-8EA3-41EB-BC35-51CF14052B06}">
  <dimension ref="A1:T141"/>
  <sheetViews>
    <sheetView topLeftCell="A67" zoomScale="70" zoomScaleNormal="70" workbookViewId="0">
      <selection activeCell="F77" sqref="F77"/>
    </sheetView>
  </sheetViews>
  <sheetFormatPr defaultColWidth="8.77734375" defaultRowHeight="13.2" x14ac:dyDescent="0.25"/>
  <cols>
    <col min="1" max="1" width="11.6640625" style="2" bestFit="1" customWidth="1"/>
    <col min="2" max="2" width="15.6640625" style="2" bestFit="1" customWidth="1"/>
    <col min="3" max="3" width="10.21875" style="2" bestFit="1" customWidth="1"/>
    <col min="4" max="4" width="8.21875" style="2" bestFit="1" customWidth="1"/>
    <col min="5" max="5" width="6.44140625" style="2" bestFit="1" customWidth="1"/>
    <col min="6" max="6" width="4.5546875" style="2" bestFit="1" customWidth="1"/>
    <col min="7" max="7" width="4.77734375" style="2" customWidth="1"/>
    <col min="8" max="8" width="16.88671875" style="2" customWidth="1"/>
    <col min="9" max="9" width="10.21875" style="2" bestFit="1" customWidth="1"/>
    <col min="10" max="10" width="8.21875" style="2" bestFit="1" customWidth="1"/>
    <col min="11" max="11" width="6.44140625" style="2" bestFit="1" customWidth="1"/>
    <col min="12" max="12" width="4.5546875" style="2" bestFit="1" customWidth="1"/>
    <col min="13" max="13" width="4.77734375" style="2" customWidth="1"/>
    <col min="14" max="14" width="15.6640625" style="2" bestFit="1" customWidth="1"/>
    <col min="15" max="15" width="10.21875" style="2" bestFit="1" customWidth="1"/>
    <col min="16" max="16" width="8.21875" style="2" bestFit="1" customWidth="1"/>
    <col min="17" max="17" width="6" style="2" bestFit="1" customWidth="1"/>
    <col min="18" max="18" width="4.5546875" style="2" bestFit="1" customWidth="1"/>
    <col min="19" max="19" width="4.77734375" style="20" customWidth="1"/>
    <col min="20" max="20" width="20.77734375" style="2" customWidth="1"/>
    <col min="21" max="16384" width="8.77734375" style="2"/>
  </cols>
  <sheetData>
    <row r="1" spans="1:20" x14ac:dyDescent="0.25">
      <c r="A1" s="1" t="s">
        <v>529</v>
      </c>
      <c r="D1" s="24"/>
      <c r="T1" s="3"/>
    </row>
    <row r="2" spans="1:20" ht="13.8" thickBot="1" x14ac:dyDescent="0.3">
      <c r="B2" s="4" t="s">
        <v>519</v>
      </c>
      <c r="C2" s="4"/>
      <c r="H2" s="4" t="s">
        <v>520</v>
      </c>
      <c r="I2" s="4"/>
      <c r="N2" s="4" t="s">
        <v>521</v>
      </c>
      <c r="O2" s="4"/>
      <c r="T2" s="3"/>
    </row>
    <row r="3" spans="1:20" x14ac:dyDescent="0.25">
      <c r="A3" s="5"/>
      <c r="B3" s="6" t="s">
        <v>0</v>
      </c>
      <c r="C3" s="6" t="s">
        <v>509</v>
      </c>
      <c r="D3" s="65" t="s">
        <v>516</v>
      </c>
      <c r="E3" s="29" t="s">
        <v>1</v>
      </c>
      <c r="F3" s="7" t="s">
        <v>543</v>
      </c>
      <c r="G3" s="5"/>
      <c r="H3" s="6" t="s">
        <v>0</v>
      </c>
      <c r="I3" s="6" t="s">
        <v>509</v>
      </c>
      <c r="J3" s="65" t="s">
        <v>516</v>
      </c>
      <c r="K3" s="29" t="s">
        <v>1</v>
      </c>
      <c r="L3" s="7" t="s">
        <v>543</v>
      </c>
      <c r="M3" s="5"/>
      <c r="N3" s="6" t="s">
        <v>0</v>
      </c>
      <c r="O3" s="6" t="s">
        <v>509</v>
      </c>
      <c r="P3" s="65" t="s">
        <v>516</v>
      </c>
      <c r="Q3" s="29" t="s">
        <v>1</v>
      </c>
      <c r="R3" s="7" t="s">
        <v>543</v>
      </c>
      <c r="S3" s="21"/>
    </row>
    <row r="4" spans="1:20" x14ac:dyDescent="0.25">
      <c r="A4" s="8"/>
      <c r="B4" s="27" t="str">
        <f>VLOOKUP(D4,Numbers!$A$1:E340,2,TRUE)</f>
        <v>Ned Herdman</v>
      </c>
      <c r="C4" s="27" t="str">
        <f>VLOOKUP(D4,Numbers!$D$1:E340,2,TRUE)</f>
        <v>Year 7</v>
      </c>
      <c r="D4" s="50">
        <v>224</v>
      </c>
      <c r="E4" s="14">
        <v>13.3</v>
      </c>
      <c r="F4" s="25">
        <v>1</v>
      </c>
      <c r="G4" s="12"/>
      <c r="H4" s="27" t="str">
        <f>VLOOKUP(J4,Numbers!$A$1:K340,2,TRUE)</f>
        <v>Charles Kerr</v>
      </c>
      <c r="I4" s="27" t="str">
        <f>VLOOKUP(J4,Numbers!$D$1:K340,2,TRUE)</f>
        <v>Year 7</v>
      </c>
      <c r="J4" s="30">
        <v>43</v>
      </c>
      <c r="K4" s="14">
        <v>10.1</v>
      </c>
      <c r="L4" s="25">
        <v>1</v>
      </c>
      <c r="M4" s="12"/>
      <c r="N4" s="27" t="str">
        <f>VLOOKUP(P4,Numbers!$A$1:Q340,2,TRUE)</f>
        <v xml:space="preserve">Louis Kellett </v>
      </c>
      <c r="O4" s="27" t="str">
        <f>VLOOKUP(P4,Numbers!$D$1:Q340,2,TRUE)</f>
        <v>Year 7</v>
      </c>
      <c r="P4" s="30">
        <v>190</v>
      </c>
      <c r="Q4" s="14">
        <v>23.3</v>
      </c>
      <c r="R4" s="25">
        <v>1</v>
      </c>
      <c r="S4" s="19"/>
    </row>
    <row r="5" spans="1:20" x14ac:dyDescent="0.25">
      <c r="A5" s="8"/>
      <c r="B5" s="27" t="str">
        <f>VLOOKUP(D5,Numbers!$A$1:E341,2,TRUE)</f>
        <v>Anthony Thurling</v>
      </c>
      <c r="C5" s="27" t="str">
        <f>VLOOKUP(D5,Numbers!$D$1:E341,2,TRUE)</f>
        <v>Year 7</v>
      </c>
      <c r="D5" s="30">
        <v>25</v>
      </c>
      <c r="E5" s="14">
        <v>14.2</v>
      </c>
      <c r="F5" s="25">
        <v>2</v>
      </c>
      <c r="G5" s="12"/>
      <c r="H5" s="27" t="str">
        <f>VLOOKUP(J5,Numbers!$A$1:K341,2,TRUE)</f>
        <v>Ty Davies</v>
      </c>
      <c r="I5" s="27" t="str">
        <f>VLOOKUP(J5,Numbers!$D$1:K341,2,TRUE)</f>
        <v>Year 7</v>
      </c>
      <c r="J5" s="30">
        <v>269</v>
      </c>
      <c r="K5" s="14">
        <v>10.199999999999999</v>
      </c>
      <c r="L5" s="25">
        <v>2</v>
      </c>
      <c r="M5" s="12"/>
      <c r="N5" s="27" t="str">
        <f>VLOOKUP(P5,Numbers!$A$1:Q341,2,TRUE)</f>
        <v>Tom McCarthy</v>
      </c>
      <c r="O5" s="27" t="str">
        <f>VLOOKUP(P5,Numbers!$D$1:Q341,2,TRUE)</f>
        <v>Year 7</v>
      </c>
      <c r="P5" s="30">
        <v>266</v>
      </c>
      <c r="Q5" s="14">
        <v>23.8</v>
      </c>
      <c r="R5" s="25">
        <v>2</v>
      </c>
      <c r="S5" s="19"/>
    </row>
    <row r="6" spans="1:20" x14ac:dyDescent="0.25">
      <c r="A6" s="8"/>
      <c r="B6" s="27"/>
      <c r="C6" s="27"/>
      <c r="D6" s="30"/>
      <c r="E6" s="14"/>
      <c r="F6" s="25"/>
      <c r="G6" s="12"/>
      <c r="H6" s="27" t="str">
        <f>VLOOKUP(J6,Numbers!$A$1:K342,2,TRUE)</f>
        <v>George Measures</v>
      </c>
      <c r="I6" s="27" t="str">
        <f>VLOOKUP(J6,Numbers!$D$1:K342,2,TRUE)</f>
        <v>Year 7</v>
      </c>
      <c r="J6" s="30">
        <v>110</v>
      </c>
      <c r="K6" s="14">
        <v>10.7</v>
      </c>
      <c r="L6" s="25">
        <v>3</v>
      </c>
      <c r="M6" s="12"/>
      <c r="N6" s="27"/>
      <c r="O6" s="27"/>
      <c r="P6" s="30"/>
      <c r="Q6" s="14"/>
      <c r="R6" s="25"/>
      <c r="S6" s="19"/>
    </row>
    <row r="7" spans="1:20" x14ac:dyDescent="0.25">
      <c r="A7" s="8"/>
      <c r="B7" s="27"/>
      <c r="C7" s="27"/>
      <c r="D7" s="61"/>
      <c r="E7" s="14"/>
      <c r="F7" s="25"/>
      <c r="G7" s="12"/>
      <c r="H7" s="27"/>
      <c r="I7" s="27"/>
      <c r="J7" s="30"/>
      <c r="K7" s="14"/>
      <c r="L7" s="25"/>
      <c r="M7" s="12"/>
      <c r="N7" s="27"/>
      <c r="O7" s="27"/>
      <c r="P7" s="30"/>
      <c r="Q7" s="14"/>
      <c r="R7" s="25"/>
      <c r="S7" s="19"/>
    </row>
    <row r="8" spans="1:20" x14ac:dyDescent="0.25">
      <c r="A8" s="8"/>
      <c r="B8" s="27"/>
      <c r="C8" s="27"/>
      <c r="D8" s="30"/>
      <c r="E8" s="14"/>
      <c r="F8" s="25"/>
      <c r="G8" s="12"/>
      <c r="H8" s="27"/>
      <c r="I8" s="27"/>
      <c r="J8" s="50"/>
      <c r="K8" s="14"/>
      <c r="L8" s="25"/>
      <c r="M8" s="12"/>
      <c r="N8" s="27"/>
      <c r="O8" s="27"/>
      <c r="P8" s="50"/>
      <c r="Q8" s="14"/>
      <c r="R8" s="25"/>
      <c r="S8" s="19"/>
    </row>
    <row r="9" spans="1:20" x14ac:dyDescent="0.25">
      <c r="A9" s="8"/>
      <c r="B9" s="27"/>
      <c r="C9" s="27"/>
      <c r="D9" s="30"/>
      <c r="E9" s="14"/>
      <c r="F9" s="25"/>
      <c r="G9" s="12"/>
      <c r="H9" s="27"/>
      <c r="I9" s="27"/>
      <c r="J9" s="30"/>
      <c r="K9" s="14"/>
      <c r="L9" s="25"/>
      <c r="M9" s="12"/>
      <c r="N9" s="27"/>
      <c r="O9" s="27"/>
      <c r="P9" s="30"/>
      <c r="Q9" s="14"/>
      <c r="R9" s="25"/>
      <c r="S9" s="19"/>
    </row>
    <row r="10" spans="1:20" x14ac:dyDescent="0.25">
      <c r="A10" s="8"/>
      <c r="B10" s="27"/>
      <c r="C10" s="27"/>
      <c r="D10" s="30"/>
      <c r="E10" s="14"/>
      <c r="F10" s="25"/>
      <c r="G10" s="12"/>
      <c r="H10" s="27"/>
      <c r="I10" s="27"/>
      <c r="J10" s="61"/>
      <c r="K10" s="14"/>
      <c r="L10" s="25"/>
      <c r="M10" s="12"/>
      <c r="N10" s="27"/>
      <c r="O10" s="27"/>
      <c r="P10" s="61"/>
      <c r="Q10" s="14"/>
      <c r="R10" s="25"/>
      <c r="S10" s="19"/>
    </row>
    <row r="11" spans="1:20" x14ac:dyDescent="0.25">
      <c r="A11" s="8"/>
      <c r="B11" s="27"/>
      <c r="C11" s="27"/>
      <c r="D11" s="30"/>
      <c r="E11" s="14"/>
      <c r="F11" s="25"/>
      <c r="G11" s="12"/>
      <c r="H11" s="27"/>
      <c r="I11" s="27"/>
      <c r="J11" s="30"/>
      <c r="K11" s="14"/>
      <c r="L11" s="25"/>
      <c r="M11" s="12"/>
      <c r="N11" s="27"/>
      <c r="O11" s="27"/>
      <c r="P11" s="30"/>
      <c r="Q11" s="14"/>
      <c r="R11" s="25"/>
      <c r="S11" s="19"/>
    </row>
    <row r="12" spans="1:20" x14ac:dyDescent="0.25">
      <c r="A12" s="8"/>
      <c r="B12" s="27"/>
      <c r="C12" s="27"/>
      <c r="D12" s="30"/>
      <c r="E12" s="14"/>
      <c r="F12" s="25"/>
      <c r="G12" s="12"/>
      <c r="H12" s="27"/>
      <c r="I12" s="27"/>
      <c r="J12" s="30"/>
      <c r="K12" s="14"/>
      <c r="L12" s="25"/>
      <c r="M12" s="12"/>
      <c r="N12" s="27"/>
      <c r="O12" s="27"/>
      <c r="P12" s="30"/>
      <c r="Q12" s="14"/>
      <c r="R12" s="25"/>
      <c r="S12" s="19"/>
    </row>
    <row r="13" spans="1:20" x14ac:dyDescent="0.25">
      <c r="A13" s="8"/>
      <c r="B13" s="27"/>
      <c r="C13" s="27"/>
      <c r="D13" s="30"/>
      <c r="E13" s="14"/>
      <c r="F13" s="25"/>
      <c r="G13" s="12"/>
      <c r="H13" s="27"/>
      <c r="I13" s="27"/>
      <c r="J13" s="30"/>
      <c r="K13" s="14"/>
      <c r="L13" s="25"/>
      <c r="M13" s="12"/>
      <c r="N13" s="27"/>
      <c r="O13" s="27"/>
      <c r="P13" s="30"/>
      <c r="Q13" s="14"/>
      <c r="R13" s="25"/>
      <c r="S13" s="19"/>
    </row>
    <row r="14" spans="1:20" x14ac:dyDescent="0.25">
      <c r="A14" s="8"/>
      <c r="B14" s="27"/>
      <c r="C14" s="27"/>
      <c r="D14" s="61"/>
      <c r="E14" s="14"/>
      <c r="F14" s="25"/>
      <c r="G14" s="12"/>
      <c r="H14" s="27"/>
      <c r="I14" s="27"/>
      <c r="J14" s="30"/>
      <c r="K14" s="14"/>
      <c r="L14" s="25"/>
      <c r="M14" s="12"/>
      <c r="N14" s="27"/>
      <c r="O14" s="27"/>
      <c r="P14" s="30"/>
      <c r="Q14" s="14"/>
      <c r="R14" s="25"/>
      <c r="S14" s="19"/>
    </row>
    <row r="15" spans="1:20" x14ac:dyDescent="0.25">
      <c r="A15" s="8"/>
      <c r="B15" s="27"/>
      <c r="C15" s="27"/>
      <c r="D15" s="61"/>
      <c r="E15" s="14"/>
      <c r="F15" s="25"/>
      <c r="G15" s="12"/>
      <c r="H15" s="27"/>
      <c r="I15" s="27"/>
      <c r="J15" s="30"/>
      <c r="K15" s="14"/>
      <c r="L15" s="25"/>
      <c r="M15" s="12"/>
      <c r="N15" s="27"/>
      <c r="O15" s="27"/>
      <c r="P15" s="30"/>
      <c r="Q15" s="14"/>
      <c r="R15" s="25"/>
      <c r="S15" s="19"/>
    </row>
    <row r="16" spans="1:20" x14ac:dyDescent="0.25">
      <c r="A16" s="8"/>
      <c r="B16" s="27"/>
      <c r="C16" s="27"/>
      <c r="D16" s="30"/>
      <c r="E16" s="14"/>
      <c r="F16" s="25"/>
      <c r="G16" s="12"/>
      <c r="H16" s="27"/>
      <c r="I16" s="27"/>
      <c r="J16" s="30"/>
      <c r="K16" s="14"/>
      <c r="L16" s="25"/>
      <c r="M16" s="12"/>
      <c r="N16" s="27"/>
      <c r="O16" s="27"/>
      <c r="P16" s="30"/>
      <c r="Q16" s="14"/>
      <c r="R16" s="25"/>
      <c r="S16" s="19"/>
    </row>
    <row r="17" spans="1:19" x14ac:dyDescent="0.25">
      <c r="A17" s="8"/>
      <c r="B17" s="27"/>
      <c r="C17" s="27"/>
      <c r="D17" s="50"/>
      <c r="E17" s="14"/>
      <c r="F17" s="25"/>
      <c r="G17" s="12"/>
      <c r="H17" s="27"/>
      <c r="I17" s="27"/>
      <c r="J17" s="61"/>
      <c r="K17" s="14"/>
      <c r="L17" s="25"/>
      <c r="M17" s="12"/>
      <c r="N17" s="27"/>
      <c r="O17" s="27"/>
      <c r="P17" s="61"/>
      <c r="Q17" s="14"/>
      <c r="R17" s="25"/>
      <c r="S17" s="19"/>
    </row>
    <row r="18" spans="1:19" x14ac:dyDescent="0.25">
      <c r="A18" s="8"/>
      <c r="B18" s="27"/>
      <c r="C18" s="27"/>
      <c r="D18" s="30"/>
      <c r="E18" s="14"/>
      <c r="F18" s="25"/>
      <c r="G18" s="12"/>
      <c r="H18" s="27"/>
      <c r="I18" s="27"/>
      <c r="J18" s="30"/>
      <c r="K18" s="14"/>
      <c r="L18" s="25"/>
      <c r="M18" s="12"/>
      <c r="N18" s="27"/>
      <c r="O18" s="27"/>
      <c r="P18" s="30"/>
      <c r="Q18" s="14"/>
      <c r="R18" s="25"/>
      <c r="S18" s="19"/>
    </row>
    <row r="19" spans="1:19" x14ac:dyDescent="0.25">
      <c r="A19" s="8"/>
      <c r="B19" s="27"/>
      <c r="C19" s="27"/>
      <c r="D19" s="30"/>
      <c r="E19" s="14"/>
      <c r="F19" s="25"/>
      <c r="G19" s="12"/>
      <c r="H19" s="27" t="str">
        <f>IF(J19="","",IF(HLOOKUP(J19,#REF!,4,FALSE)="","Name?",HLOOKUP(J19,#REF!,4,FALSE)))</f>
        <v/>
      </c>
      <c r="I19" s="27"/>
      <c r="J19" s="30"/>
      <c r="K19" s="14"/>
      <c r="L19" s="25"/>
      <c r="M19" s="12"/>
      <c r="N19" s="27"/>
      <c r="O19" s="27"/>
      <c r="P19" s="30"/>
      <c r="Q19" s="14"/>
      <c r="R19" s="25"/>
      <c r="S19" s="19"/>
    </row>
    <row r="20" spans="1:19" x14ac:dyDescent="0.25">
      <c r="A20" s="8"/>
      <c r="B20" s="27"/>
      <c r="C20" s="27"/>
      <c r="D20" s="30"/>
      <c r="E20" s="14"/>
      <c r="F20" s="25"/>
      <c r="G20" s="12"/>
      <c r="H20" s="27" t="str">
        <f>IF(J20="","",IF(HLOOKUP(J20,#REF!,4,FALSE)="","Name?",HLOOKUP(J20,#REF!,4,FALSE)))</f>
        <v/>
      </c>
      <c r="I20" s="27"/>
      <c r="J20" s="30"/>
      <c r="K20" s="14"/>
      <c r="L20" s="25"/>
      <c r="M20" s="12"/>
      <c r="N20" s="27" t="str">
        <f>IF(P20="","",IF(HLOOKUP(P20,#REF!,4,FALSE)="","Name?",HLOOKUP(P20,#REF!,4,FALSE)))</f>
        <v/>
      </c>
      <c r="O20" s="27"/>
      <c r="P20" s="30"/>
      <c r="Q20" s="14"/>
      <c r="R20" s="25"/>
      <c r="S20" s="19"/>
    </row>
    <row r="21" spans="1:19" x14ac:dyDescent="0.25">
      <c r="A21" s="8"/>
      <c r="B21" s="27"/>
      <c r="C21" s="27"/>
      <c r="D21" s="30"/>
      <c r="E21" s="14"/>
      <c r="F21" s="25"/>
      <c r="G21" s="12"/>
      <c r="H21" s="27" t="str">
        <f>IF(J21="","",IF(HLOOKUP(J21,#REF!,4,FALSE)="","Name?",HLOOKUP(J21,#REF!,4,FALSE)))</f>
        <v/>
      </c>
      <c r="I21" s="27"/>
      <c r="J21" s="30"/>
      <c r="K21" s="14"/>
      <c r="L21" s="25"/>
      <c r="M21" s="12"/>
      <c r="N21" s="27" t="str">
        <f>IF(P21="","",IF(HLOOKUP(P21,#REF!,4,FALSE)="","Name?",HLOOKUP(P21,#REF!,4,FALSE)))</f>
        <v/>
      </c>
      <c r="O21" s="27"/>
      <c r="P21" s="30"/>
      <c r="Q21" s="14"/>
      <c r="R21" s="25"/>
      <c r="S21" s="19"/>
    </row>
    <row r="22" spans="1:19" x14ac:dyDescent="0.25">
      <c r="A22" s="8"/>
      <c r="B22" s="27"/>
      <c r="C22" s="27"/>
      <c r="D22" s="30"/>
      <c r="E22" s="14"/>
      <c r="F22" s="25"/>
      <c r="G22" s="12"/>
      <c r="H22" s="27" t="str">
        <f>IF(J22="","",IF(HLOOKUP(J22,#REF!,4,FALSE)="","Name?",HLOOKUP(J22,#REF!,4,FALSE)))</f>
        <v/>
      </c>
      <c r="I22" s="27"/>
      <c r="J22" s="30"/>
      <c r="K22" s="14"/>
      <c r="L22" s="25"/>
      <c r="M22" s="12"/>
      <c r="N22" s="27" t="str">
        <f>IF(P22="","",IF(HLOOKUP(P22,#REF!,4,FALSE)="","Name?",HLOOKUP(P22,#REF!,4,FALSE)))</f>
        <v/>
      </c>
      <c r="O22" s="27"/>
      <c r="P22" s="30"/>
      <c r="Q22" s="14"/>
      <c r="R22" s="25"/>
      <c r="S22" s="19"/>
    </row>
    <row r="23" spans="1:19" x14ac:dyDescent="0.25">
      <c r="A23" s="8"/>
      <c r="B23" s="27"/>
      <c r="C23" s="27"/>
      <c r="D23" s="30"/>
      <c r="E23" s="14"/>
      <c r="F23" s="25"/>
      <c r="G23" s="12"/>
      <c r="H23" s="27" t="str">
        <f>IF(J23="","",IF(HLOOKUP(J23,#REF!,4,FALSE)="","Name?",HLOOKUP(J23,#REF!,4,FALSE)))</f>
        <v/>
      </c>
      <c r="I23" s="27"/>
      <c r="J23" s="30"/>
      <c r="K23" s="14"/>
      <c r="L23" s="25"/>
      <c r="M23" s="12"/>
      <c r="N23" s="27" t="str">
        <f>IF(P23="","",IF(HLOOKUP(P23,#REF!,4,FALSE)="","Name?",HLOOKUP(P23,#REF!,4,FALSE)))</f>
        <v/>
      </c>
      <c r="O23" s="27"/>
      <c r="P23" s="30"/>
      <c r="Q23" s="14"/>
      <c r="R23" s="25"/>
      <c r="S23" s="19"/>
    </row>
    <row r="24" spans="1:19" x14ac:dyDescent="0.25">
      <c r="A24" s="8"/>
      <c r="B24" s="27"/>
      <c r="C24" s="27"/>
      <c r="D24" s="30"/>
      <c r="E24" s="14"/>
      <c r="F24" s="25"/>
      <c r="G24" s="12"/>
      <c r="H24" s="27" t="str">
        <f>IF(J24="","",IF(HLOOKUP(J24,#REF!,4,FALSE)="","Name?",HLOOKUP(J24,#REF!,4,FALSE)))</f>
        <v/>
      </c>
      <c r="I24" s="27"/>
      <c r="J24" s="30"/>
      <c r="K24" s="14"/>
      <c r="L24" s="25"/>
      <c r="M24" s="12"/>
      <c r="N24" s="27" t="str">
        <f>IF(P24="","",IF(HLOOKUP(P24,#REF!,4,FALSE)="","Name?",HLOOKUP(P24,#REF!,4,FALSE)))</f>
        <v/>
      </c>
      <c r="O24" s="27"/>
      <c r="P24" s="30"/>
      <c r="Q24" s="14"/>
      <c r="R24" s="25"/>
      <c r="S24" s="19"/>
    </row>
    <row r="25" spans="1:19" x14ac:dyDescent="0.25">
      <c r="A25" s="8"/>
      <c r="B25" s="27"/>
      <c r="C25" s="27"/>
      <c r="D25" s="30"/>
      <c r="E25" s="14"/>
      <c r="F25" s="25"/>
      <c r="G25" s="12"/>
      <c r="H25" s="27" t="str">
        <f>IF(J25="","",IF(HLOOKUP(J25,#REF!,4,FALSE)="","Name?",HLOOKUP(J25,#REF!,4,FALSE)))</f>
        <v/>
      </c>
      <c r="I25" s="27"/>
      <c r="J25" s="30"/>
      <c r="K25" s="14"/>
      <c r="L25" s="25"/>
      <c r="M25" s="12"/>
      <c r="N25" s="27" t="str">
        <f>IF(P25="","",IF(HLOOKUP(P25,#REF!,4,FALSE)="","Name?",HLOOKUP(P25,#REF!,4,FALSE)))</f>
        <v/>
      </c>
      <c r="O25" s="27"/>
      <c r="P25" s="30"/>
      <c r="Q25" s="14"/>
      <c r="R25" s="25"/>
      <c r="S25" s="19"/>
    </row>
    <row r="26" spans="1:19" x14ac:dyDescent="0.25">
      <c r="A26" s="8"/>
      <c r="B26" s="27"/>
      <c r="C26" s="27"/>
      <c r="D26" s="30"/>
      <c r="E26" s="14"/>
      <c r="F26" s="25"/>
      <c r="G26" s="12"/>
      <c r="H26" s="27" t="str">
        <f>IF(J26="","",IF(HLOOKUP(J26,#REF!,4,FALSE)="","Name?",HLOOKUP(J26,#REF!,4,FALSE)))</f>
        <v/>
      </c>
      <c r="I26" s="27"/>
      <c r="J26" s="30"/>
      <c r="K26" s="14"/>
      <c r="L26" s="25"/>
      <c r="M26" s="12"/>
      <c r="N26" s="27" t="str">
        <f>IF(P26="","",IF(HLOOKUP(P26,#REF!,4,FALSE)="","Name?",HLOOKUP(P26,#REF!,4,FALSE)))</f>
        <v/>
      </c>
      <c r="O26" s="27"/>
      <c r="P26" s="30"/>
      <c r="Q26" s="14"/>
      <c r="R26" s="25"/>
      <c r="S26" s="19"/>
    </row>
    <row r="27" spans="1:19" x14ac:dyDescent="0.25">
      <c r="A27" s="8"/>
      <c r="B27" s="27"/>
      <c r="C27" s="27"/>
      <c r="D27" s="30"/>
      <c r="E27" s="14"/>
      <c r="F27" s="25"/>
      <c r="G27" s="12"/>
      <c r="H27" s="27" t="str">
        <f>IF(J27="","",IF(HLOOKUP(J27,#REF!,4,FALSE)="","Name?",HLOOKUP(J27,#REF!,4,FALSE)))</f>
        <v/>
      </c>
      <c r="I27" s="27"/>
      <c r="J27" s="30"/>
      <c r="K27" s="14"/>
      <c r="L27" s="25"/>
      <c r="M27" s="12"/>
      <c r="N27" s="27" t="str">
        <f>IF(P27="","",IF(HLOOKUP(P27,#REF!,4,FALSE)="","Name?",HLOOKUP(P27,#REF!,4,FALSE)))</f>
        <v/>
      </c>
      <c r="O27" s="27"/>
      <c r="P27" s="30"/>
      <c r="Q27" s="14"/>
      <c r="R27" s="25"/>
      <c r="S27" s="19"/>
    </row>
    <row r="28" spans="1:19" x14ac:dyDescent="0.25">
      <c r="A28" s="8"/>
      <c r="B28" s="27"/>
      <c r="C28" s="27"/>
      <c r="D28" s="30"/>
      <c r="E28" s="14"/>
      <c r="F28" s="25"/>
      <c r="G28" s="12"/>
      <c r="H28" s="27" t="str">
        <f>IF(J28="","",IF(HLOOKUP(J28,#REF!,4,FALSE)="","Name?",HLOOKUP(J28,#REF!,4,FALSE)))</f>
        <v/>
      </c>
      <c r="I28" s="27"/>
      <c r="J28" s="30"/>
      <c r="K28" s="14"/>
      <c r="L28" s="25"/>
      <c r="M28" s="12"/>
      <c r="N28" s="27" t="str">
        <f>IF(P28="","",IF(HLOOKUP(P28,#REF!,4,FALSE)="","Name?",HLOOKUP(P28,#REF!,4,FALSE)))</f>
        <v/>
      </c>
      <c r="O28" s="27"/>
      <c r="P28" s="30"/>
      <c r="Q28" s="14"/>
      <c r="R28" s="25"/>
      <c r="S28" s="19"/>
    </row>
    <row r="29" spans="1:19" x14ac:dyDescent="0.25">
      <c r="A29" s="8"/>
      <c r="B29" s="27"/>
      <c r="C29" s="27"/>
      <c r="D29" s="30"/>
      <c r="E29" s="14"/>
      <c r="F29" s="25"/>
      <c r="G29" s="12"/>
      <c r="H29" s="27" t="str">
        <f>IF(J29="","",IF(HLOOKUP(J29,#REF!,4,FALSE)="","Name?",HLOOKUP(J29,#REF!,4,FALSE)))</f>
        <v/>
      </c>
      <c r="I29" s="27"/>
      <c r="J29" s="30"/>
      <c r="K29" s="14"/>
      <c r="L29" s="25"/>
      <c r="M29" s="12"/>
      <c r="N29" s="27" t="str">
        <f>IF(P29="","",IF(HLOOKUP(P29,#REF!,4,FALSE)="","Name?",HLOOKUP(P29,#REF!,4,FALSE)))</f>
        <v/>
      </c>
      <c r="O29" s="27"/>
      <c r="P29" s="30"/>
      <c r="Q29" s="14"/>
      <c r="R29" s="25"/>
      <c r="S29" s="19"/>
    </row>
    <row r="30" spans="1:19" x14ac:dyDescent="0.25">
      <c r="A30" s="8"/>
      <c r="B30" s="27"/>
      <c r="C30" s="27"/>
      <c r="D30" s="30"/>
      <c r="E30" s="14"/>
      <c r="F30" s="25"/>
      <c r="G30" s="12"/>
      <c r="H30" s="27" t="str">
        <f>IF(J30="","",IF(HLOOKUP(J30,#REF!,4,FALSE)="","Name?",HLOOKUP(J30,#REF!,4,FALSE)))</f>
        <v/>
      </c>
      <c r="I30" s="27"/>
      <c r="J30" s="30"/>
      <c r="K30" s="14"/>
      <c r="L30" s="25"/>
      <c r="M30" s="12"/>
      <c r="N30" s="27" t="str">
        <f>IF(P30="","",IF(HLOOKUP(P30,#REF!,4,FALSE)="","Name?",HLOOKUP(P30,#REF!,4,FALSE)))</f>
        <v/>
      </c>
      <c r="O30" s="27"/>
      <c r="P30" s="30"/>
      <c r="Q30" s="14"/>
      <c r="R30" s="25"/>
      <c r="S30" s="19"/>
    </row>
    <row r="31" spans="1:19" x14ac:dyDescent="0.25">
      <c r="A31" s="8"/>
      <c r="B31" s="27"/>
      <c r="C31" s="27"/>
      <c r="D31" s="30"/>
      <c r="E31" s="14"/>
      <c r="F31" s="25"/>
      <c r="G31" s="12"/>
      <c r="H31" s="27" t="str">
        <f>IF(J31="","",IF(HLOOKUP(J31,#REF!,4,FALSE)="","Name?",HLOOKUP(J31,#REF!,4,FALSE)))</f>
        <v/>
      </c>
      <c r="I31" s="27"/>
      <c r="J31" s="30"/>
      <c r="K31" s="14"/>
      <c r="L31" s="25"/>
      <c r="M31" s="12"/>
      <c r="N31" s="27" t="str">
        <f>IF(P31="","",IF(HLOOKUP(P31,#REF!,4,FALSE)="","Name?",HLOOKUP(P31,#REF!,4,FALSE)))</f>
        <v/>
      </c>
      <c r="O31" s="27"/>
      <c r="P31" s="30"/>
      <c r="Q31" s="14"/>
      <c r="R31" s="25"/>
      <c r="S31" s="19"/>
    </row>
    <row r="32" spans="1:19" ht="13.8" thickBot="1" x14ac:dyDescent="0.3">
      <c r="A32" s="10"/>
      <c r="B32" s="27"/>
      <c r="C32" s="28"/>
      <c r="D32" s="11"/>
      <c r="E32" s="18"/>
      <c r="F32" s="26"/>
      <c r="G32" s="13"/>
      <c r="H32" s="28"/>
      <c r="I32" s="28"/>
      <c r="J32" s="11"/>
      <c r="K32" s="18"/>
      <c r="L32" s="26"/>
      <c r="M32" s="13"/>
      <c r="N32" s="28"/>
      <c r="O32" s="28"/>
      <c r="P32" s="11"/>
      <c r="Q32" s="18"/>
      <c r="R32" s="26"/>
      <c r="S32" s="19"/>
    </row>
    <row r="33" spans="1:20" x14ac:dyDescent="0.25">
      <c r="A33" s="9"/>
      <c r="B33" s="9"/>
      <c r="C33" s="9"/>
      <c r="D33" s="9"/>
      <c r="E33" s="14"/>
      <c r="F33" s="19"/>
      <c r="G33" s="21"/>
      <c r="H33" s="9"/>
      <c r="I33" s="9"/>
      <c r="J33" s="9"/>
      <c r="K33" s="14"/>
      <c r="L33" s="19"/>
      <c r="M33" s="9"/>
      <c r="N33" s="9"/>
      <c r="O33" s="9"/>
      <c r="P33" s="9"/>
      <c r="Q33" s="14"/>
      <c r="R33" s="19"/>
    </row>
    <row r="34" spans="1:20" x14ac:dyDescent="0.25">
      <c r="A34" s="9"/>
      <c r="B34" s="9"/>
      <c r="C34" s="9"/>
      <c r="D34" s="9"/>
      <c r="E34" s="14"/>
      <c r="F34" s="19"/>
      <c r="G34" s="21"/>
      <c r="H34" s="9"/>
      <c r="I34" s="9"/>
      <c r="J34" s="9"/>
      <c r="K34" s="14"/>
      <c r="L34" s="19"/>
      <c r="M34" s="9"/>
      <c r="N34" s="9"/>
      <c r="O34" s="9"/>
      <c r="P34" s="9"/>
      <c r="Q34" s="14"/>
      <c r="R34" s="19"/>
    </row>
    <row r="35" spans="1:20" x14ac:dyDescent="0.25">
      <c r="F35" s="20"/>
    </row>
    <row r="38" spans="1:20" x14ac:dyDescent="0.25">
      <c r="S38" s="21"/>
      <c r="T38" s="4"/>
    </row>
    <row r="39" spans="1:20" x14ac:dyDescent="0.25">
      <c r="A39" s="1" t="str">
        <f>A1</f>
        <v>Year 7 Boys</v>
      </c>
      <c r="S39" s="21"/>
      <c r="T39" s="9"/>
    </row>
    <row r="40" spans="1:20" ht="13.8" thickBot="1" x14ac:dyDescent="0.3">
      <c r="B40" s="4" t="s">
        <v>6</v>
      </c>
      <c r="C40" s="4"/>
      <c r="H40" s="67" t="s">
        <v>528</v>
      </c>
      <c r="I40" s="67"/>
      <c r="N40" s="4"/>
      <c r="O40" s="4"/>
      <c r="S40" s="19"/>
      <c r="T40" s="9"/>
    </row>
    <row r="41" spans="1:20" x14ac:dyDescent="0.25">
      <c r="A41" s="5"/>
      <c r="B41" s="6" t="s">
        <v>0</v>
      </c>
      <c r="C41" s="6" t="s">
        <v>509</v>
      </c>
      <c r="D41" s="65" t="s">
        <v>516</v>
      </c>
      <c r="E41" s="29" t="s">
        <v>1</v>
      </c>
      <c r="F41" s="7" t="s">
        <v>543</v>
      </c>
      <c r="G41" s="5"/>
      <c r="H41" s="6" t="s">
        <v>0</v>
      </c>
      <c r="I41" s="6" t="s">
        <v>509</v>
      </c>
      <c r="J41" s="65" t="s">
        <v>516</v>
      </c>
      <c r="K41" s="29" t="s">
        <v>1</v>
      </c>
      <c r="L41" s="7" t="s">
        <v>543</v>
      </c>
      <c r="M41" s="5"/>
      <c r="N41" s="6" t="s">
        <v>0</v>
      </c>
      <c r="O41" s="6" t="s">
        <v>509</v>
      </c>
      <c r="P41" s="65" t="s">
        <v>516</v>
      </c>
      <c r="Q41" s="29" t="s">
        <v>1</v>
      </c>
      <c r="R41" s="7" t="s">
        <v>543</v>
      </c>
      <c r="S41" s="19"/>
      <c r="T41" s="9"/>
    </row>
    <row r="42" spans="1:20" x14ac:dyDescent="0.25">
      <c r="A42" s="8"/>
      <c r="B42" s="27" t="str">
        <f>VLOOKUP(D42,Numbers!$A$1:E378,2,TRUE)</f>
        <v>Caleb Still</v>
      </c>
      <c r="C42" s="27" t="str">
        <f>VLOOKUP(D42,Numbers!$D$1:E378,2,TRUE)</f>
        <v>Year 7</v>
      </c>
      <c r="D42" s="50">
        <v>39</v>
      </c>
      <c r="E42" s="66" t="s">
        <v>838</v>
      </c>
      <c r="F42" s="25">
        <v>1</v>
      </c>
      <c r="G42" s="8"/>
      <c r="H42" s="27" t="str">
        <f>VLOOKUP(J42,Numbers!$A$1:K378,2,TRUE)</f>
        <v>William Delamere</v>
      </c>
      <c r="I42" s="27" t="str">
        <f>VLOOKUP(J42,Numbers!$D$1:K378,2,TRUE)</f>
        <v>Year 7</v>
      </c>
      <c r="J42" s="50">
        <v>274</v>
      </c>
      <c r="K42" s="62" t="s">
        <v>878</v>
      </c>
      <c r="L42" s="25">
        <v>1</v>
      </c>
      <c r="M42" s="8"/>
      <c r="N42" s="27"/>
      <c r="O42" s="27"/>
      <c r="P42" s="30"/>
      <c r="Q42" s="14"/>
      <c r="R42" s="25"/>
      <c r="S42" s="19"/>
      <c r="T42" s="9"/>
    </row>
    <row r="43" spans="1:20" x14ac:dyDescent="0.25">
      <c r="A43" s="8"/>
      <c r="B43" s="27" t="str">
        <f>VLOOKUP(D43,Numbers!$A$1:E379,2,TRUE)</f>
        <v>Michael Phelan</v>
      </c>
      <c r="C43" s="27" t="str">
        <f>VLOOKUP(D43,Numbers!$D$1:E379,2,TRUE)</f>
        <v>Year 7</v>
      </c>
      <c r="D43" s="30">
        <v>212</v>
      </c>
      <c r="E43" s="66" t="s">
        <v>839</v>
      </c>
      <c r="F43" s="25">
        <v>2</v>
      </c>
      <c r="G43" s="8"/>
      <c r="H43" s="27" t="str">
        <f>VLOOKUP(J43,Numbers!$A$1:K379,2,TRUE)</f>
        <v>Malachi Harty</v>
      </c>
      <c r="I43" s="27" t="str">
        <f>VLOOKUP(J43,Numbers!$D$1:K379,2,TRUE)</f>
        <v>Year 7</v>
      </c>
      <c r="J43" s="30">
        <v>201</v>
      </c>
      <c r="K43" s="62" t="s">
        <v>879</v>
      </c>
      <c r="L43" s="25">
        <v>2</v>
      </c>
      <c r="M43" s="8"/>
      <c r="N43" s="27"/>
      <c r="O43" s="27"/>
      <c r="P43" s="30"/>
      <c r="Q43" s="14"/>
      <c r="R43" s="25"/>
      <c r="S43" s="19"/>
      <c r="T43" s="9"/>
    </row>
    <row r="44" spans="1:20" x14ac:dyDescent="0.25">
      <c r="A44" s="8"/>
      <c r="B44" s="27" t="str">
        <f>VLOOKUP(D44,Numbers!$A$1:E380,2,TRUE)</f>
        <v>Tom Smith</v>
      </c>
      <c r="C44" s="27" t="str">
        <f>VLOOKUP(D44,Numbers!$D$1:E380,2,TRUE)</f>
        <v>Year 7</v>
      </c>
      <c r="D44" s="30">
        <v>267</v>
      </c>
      <c r="E44" s="66" t="s">
        <v>840</v>
      </c>
      <c r="F44" s="25">
        <v>3</v>
      </c>
      <c r="G44" s="8"/>
      <c r="H44" s="27" t="str">
        <f>VLOOKUP(J44,Numbers!$A$1:K380,2,TRUE)</f>
        <v>Riley Underhill</v>
      </c>
      <c r="I44" s="27" t="str">
        <f>VLOOKUP(J44,Numbers!$D$1:K380,2,TRUE)</f>
        <v>Year 7</v>
      </c>
      <c r="J44" s="30">
        <v>245</v>
      </c>
      <c r="K44" s="62" t="s">
        <v>880</v>
      </c>
      <c r="L44" s="25">
        <v>3</v>
      </c>
      <c r="M44" s="8"/>
      <c r="N44" s="27"/>
      <c r="O44" s="27"/>
      <c r="P44" s="61"/>
      <c r="Q44" s="14"/>
      <c r="R44" s="25"/>
      <c r="S44" s="19"/>
      <c r="T44" s="9"/>
    </row>
    <row r="45" spans="1:20" x14ac:dyDescent="0.25">
      <c r="A45" s="8"/>
      <c r="B45" s="27" t="str">
        <f>VLOOKUP(D45,Numbers!$A$1:E381,2,TRUE)</f>
        <v>Eddy Clark</v>
      </c>
      <c r="C45" s="27" t="str">
        <f>VLOOKUP(D45,Numbers!$D$1:E381,2,TRUE)</f>
        <v>Year 7</v>
      </c>
      <c r="D45" s="30">
        <v>74</v>
      </c>
      <c r="E45" s="66" t="s">
        <v>841</v>
      </c>
      <c r="F45" s="25">
        <v>4</v>
      </c>
      <c r="G45" s="8"/>
      <c r="H45" s="27" t="str">
        <f>VLOOKUP(J45,Numbers!$A$1:K381,2,TRUE)</f>
        <v>Tom McCarthy</v>
      </c>
      <c r="I45" s="27" t="str">
        <f>VLOOKUP(J45,Numbers!$D$1:K381,2,TRUE)</f>
        <v>Year 7</v>
      </c>
      <c r="J45" s="30">
        <v>266</v>
      </c>
      <c r="K45" s="62" t="s">
        <v>881</v>
      </c>
      <c r="L45" s="25">
        <v>4</v>
      </c>
      <c r="M45" s="8"/>
      <c r="N45" s="27"/>
      <c r="O45" s="27"/>
      <c r="P45" s="30"/>
      <c r="Q45" s="14"/>
      <c r="R45" s="25"/>
      <c r="S45" s="19"/>
      <c r="T45" s="9"/>
    </row>
    <row r="46" spans="1:20" x14ac:dyDescent="0.25">
      <c r="A46" s="8"/>
      <c r="B46" s="27"/>
      <c r="C46" s="27"/>
      <c r="D46" s="30"/>
      <c r="E46" s="66"/>
      <c r="F46" s="25"/>
      <c r="G46" s="8"/>
      <c r="H46" s="27"/>
      <c r="I46" s="27"/>
      <c r="J46" s="30"/>
      <c r="K46" s="22"/>
      <c r="L46" s="25"/>
      <c r="M46" s="8"/>
      <c r="N46" s="27"/>
      <c r="O46" s="27"/>
      <c r="P46" s="30"/>
      <c r="Q46" s="14"/>
      <c r="R46" s="25"/>
      <c r="S46" s="19"/>
      <c r="T46" s="9"/>
    </row>
    <row r="47" spans="1:20" x14ac:dyDescent="0.25">
      <c r="A47" s="8"/>
      <c r="B47" s="27"/>
      <c r="C47" s="27"/>
      <c r="D47" s="30"/>
      <c r="E47" s="66"/>
      <c r="F47" s="25"/>
      <c r="G47" s="8"/>
      <c r="H47" s="27"/>
      <c r="I47" s="27"/>
      <c r="J47" s="30"/>
      <c r="K47" s="22"/>
      <c r="L47" s="25"/>
      <c r="M47" s="8"/>
      <c r="N47" s="27"/>
      <c r="O47" s="27"/>
      <c r="P47" s="30"/>
      <c r="Q47" s="14"/>
      <c r="R47" s="25"/>
      <c r="S47" s="19"/>
      <c r="T47" s="9"/>
    </row>
    <row r="48" spans="1:20" x14ac:dyDescent="0.25">
      <c r="A48" s="8"/>
      <c r="B48" s="27"/>
      <c r="C48" s="27"/>
      <c r="D48" s="30"/>
      <c r="E48" s="66"/>
      <c r="F48" s="25"/>
      <c r="G48" s="8"/>
      <c r="H48" s="27"/>
      <c r="I48" s="27"/>
      <c r="J48" s="30"/>
      <c r="K48" s="22"/>
      <c r="L48" s="25"/>
      <c r="M48" s="8"/>
      <c r="N48" s="27"/>
      <c r="O48" s="27"/>
      <c r="P48" s="30"/>
      <c r="Q48" s="14"/>
      <c r="R48" s="25"/>
      <c r="S48" s="19"/>
      <c r="T48" s="9"/>
    </row>
    <row r="49" spans="1:20" x14ac:dyDescent="0.25">
      <c r="A49" s="8"/>
      <c r="B49" s="27"/>
      <c r="C49" s="27"/>
      <c r="D49" s="30"/>
      <c r="E49" s="66"/>
      <c r="F49" s="25"/>
      <c r="G49" s="8"/>
      <c r="H49" s="27"/>
      <c r="I49" s="27"/>
      <c r="J49" s="30"/>
      <c r="K49" s="22"/>
      <c r="L49" s="25"/>
      <c r="M49" s="8"/>
      <c r="N49" s="27"/>
      <c r="O49" s="27"/>
      <c r="P49" s="30"/>
      <c r="Q49" s="14"/>
      <c r="R49" s="25"/>
      <c r="S49" s="19"/>
      <c r="T49" s="9"/>
    </row>
    <row r="50" spans="1:20" x14ac:dyDescent="0.25">
      <c r="A50" s="8"/>
      <c r="B50" s="27"/>
      <c r="C50" s="27"/>
      <c r="D50" s="30"/>
      <c r="E50" s="22"/>
      <c r="F50" s="25"/>
      <c r="G50" s="8"/>
      <c r="H50" s="27"/>
      <c r="I50" s="27"/>
      <c r="J50" s="30"/>
      <c r="K50" s="22"/>
      <c r="L50" s="25"/>
      <c r="M50" s="8"/>
      <c r="N50" s="27"/>
      <c r="O50" s="27"/>
      <c r="P50" s="30"/>
      <c r="Q50" s="14"/>
      <c r="R50" s="25"/>
      <c r="S50" s="19"/>
      <c r="T50" s="9"/>
    </row>
    <row r="51" spans="1:20" x14ac:dyDescent="0.25">
      <c r="A51" s="8"/>
      <c r="B51" s="27"/>
      <c r="C51" s="27"/>
      <c r="D51" s="30"/>
      <c r="E51" s="22"/>
      <c r="F51" s="25"/>
      <c r="G51" s="8"/>
      <c r="H51" s="27"/>
      <c r="I51" s="27"/>
      <c r="J51" s="30"/>
      <c r="K51" s="22"/>
      <c r="L51" s="25"/>
      <c r="M51" s="8"/>
      <c r="N51" s="27"/>
      <c r="O51" s="27"/>
      <c r="P51" s="30"/>
      <c r="Q51" s="14"/>
      <c r="R51" s="25"/>
      <c r="S51" s="2"/>
      <c r="T51" s="9"/>
    </row>
    <row r="52" spans="1:20" x14ac:dyDescent="0.25">
      <c r="A52" s="8"/>
      <c r="B52" s="27"/>
      <c r="C52" s="27"/>
      <c r="D52" s="30"/>
      <c r="E52" s="22"/>
      <c r="F52" s="25"/>
      <c r="G52" s="8"/>
      <c r="H52" s="27"/>
      <c r="I52" s="27"/>
      <c r="J52" s="30"/>
      <c r="K52" s="22"/>
      <c r="L52" s="25"/>
      <c r="M52" s="8"/>
      <c r="N52" s="27"/>
      <c r="O52" s="27"/>
      <c r="P52" s="30"/>
      <c r="Q52" s="14"/>
      <c r="R52" s="25"/>
      <c r="S52" s="19"/>
      <c r="T52" s="9"/>
    </row>
    <row r="53" spans="1:20" x14ac:dyDescent="0.25">
      <c r="A53" s="8"/>
      <c r="B53" s="27"/>
      <c r="C53" s="27"/>
      <c r="D53" s="30"/>
      <c r="E53" s="22"/>
      <c r="F53" s="25"/>
      <c r="G53" s="8"/>
      <c r="H53" s="27"/>
      <c r="I53" s="27"/>
      <c r="J53" s="30"/>
      <c r="K53" s="22"/>
      <c r="L53" s="25"/>
      <c r="M53" s="8"/>
      <c r="N53" s="27"/>
      <c r="O53" s="27"/>
      <c r="P53" s="30"/>
      <c r="Q53" s="14"/>
      <c r="R53" s="25"/>
      <c r="S53" s="19"/>
      <c r="T53" s="9"/>
    </row>
    <row r="54" spans="1:20" x14ac:dyDescent="0.25">
      <c r="A54" s="8"/>
      <c r="B54" s="27"/>
      <c r="C54" s="27"/>
      <c r="D54" s="30"/>
      <c r="E54" s="22"/>
      <c r="F54" s="25"/>
      <c r="G54" s="8"/>
      <c r="H54" s="27"/>
      <c r="I54" s="27"/>
      <c r="J54" s="30"/>
      <c r="K54" s="22"/>
      <c r="L54" s="25"/>
      <c r="M54" s="8"/>
      <c r="N54" s="27"/>
      <c r="O54" s="27"/>
      <c r="P54" s="30"/>
      <c r="Q54" s="14"/>
      <c r="R54" s="25"/>
      <c r="S54" s="19"/>
      <c r="T54" s="9"/>
    </row>
    <row r="55" spans="1:20" x14ac:dyDescent="0.25">
      <c r="A55" s="8"/>
      <c r="B55" s="27"/>
      <c r="C55" s="27"/>
      <c r="D55" s="30"/>
      <c r="E55" s="22"/>
      <c r="F55" s="25"/>
      <c r="G55" s="8"/>
      <c r="H55" s="27"/>
      <c r="I55" s="27"/>
      <c r="J55" s="30"/>
      <c r="K55" s="22"/>
      <c r="L55" s="25"/>
      <c r="M55" s="8"/>
      <c r="N55" s="27"/>
      <c r="O55" s="27"/>
      <c r="P55" s="30"/>
      <c r="Q55" s="14"/>
      <c r="R55" s="25"/>
      <c r="S55" s="19"/>
      <c r="T55" s="9"/>
    </row>
    <row r="56" spans="1:20" x14ac:dyDescent="0.25">
      <c r="A56" s="8"/>
      <c r="B56" s="27"/>
      <c r="C56" s="27"/>
      <c r="D56" s="30"/>
      <c r="E56" s="22"/>
      <c r="F56" s="25"/>
      <c r="G56" s="8"/>
      <c r="H56" s="27"/>
      <c r="I56" s="27"/>
      <c r="J56" s="30"/>
      <c r="K56" s="22"/>
      <c r="L56" s="25"/>
      <c r="M56" s="8"/>
      <c r="N56" s="27"/>
      <c r="O56" s="27"/>
      <c r="P56" s="30"/>
      <c r="Q56" s="14"/>
      <c r="R56" s="25"/>
      <c r="S56" s="19"/>
      <c r="T56" s="9"/>
    </row>
    <row r="57" spans="1:20" x14ac:dyDescent="0.25">
      <c r="A57" s="8"/>
      <c r="B57" s="27"/>
      <c r="C57" s="27"/>
      <c r="D57" s="30"/>
      <c r="E57" s="22"/>
      <c r="F57" s="25"/>
      <c r="G57" s="8"/>
      <c r="H57" s="27" t="str">
        <f>IF(J57="","",IF(HLOOKUP(J57,#REF!,8,FALSE)="","Name?",HLOOKUP(J57,#REF!,8,FALSE)))</f>
        <v/>
      </c>
      <c r="I57" s="27"/>
      <c r="J57" s="30"/>
      <c r="K57" s="22"/>
      <c r="L57" s="25"/>
      <c r="M57" s="8"/>
      <c r="N57" s="27"/>
      <c r="O57" s="27"/>
      <c r="P57" s="30"/>
      <c r="Q57" s="14"/>
      <c r="R57" s="25"/>
      <c r="S57" s="19"/>
    </row>
    <row r="58" spans="1:20" x14ac:dyDescent="0.25">
      <c r="A58" s="8"/>
      <c r="B58" s="27" t="str">
        <f>IF(D58="","",IF(HLOOKUP(D58,#REF!,6,FALSE)="","Name?",HLOOKUP(D58,#REF!,6,FALSE)))</f>
        <v/>
      </c>
      <c r="C58" s="27"/>
      <c r="D58" s="30"/>
      <c r="E58" s="22"/>
      <c r="F58" s="25"/>
      <c r="G58" s="8"/>
      <c r="H58" s="27" t="str">
        <f>IF(J58="","",IF(HLOOKUP(J58,#REF!,8,FALSE)="","Name?",HLOOKUP(J58,#REF!,8,FALSE)))</f>
        <v/>
      </c>
      <c r="I58" s="27"/>
      <c r="J58" s="30"/>
      <c r="K58" s="22"/>
      <c r="L58" s="25"/>
      <c r="M58" s="8"/>
      <c r="N58" s="27"/>
      <c r="O58" s="27"/>
      <c r="P58" s="30"/>
      <c r="Q58" s="14"/>
      <c r="R58" s="25"/>
      <c r="S58" s="19"/>
    </row>
    <row r="59" spans="1:20" x14ac:dyDescent="0.25">
      <c r="A59" s="8"/>
      <c r="B59" s="27" t="str">
        <f>IF(D59="","",IF(HLOOKUP(D59,#REF!,6,FALSE)="","Name?",HLOOKUP(D59,#REF!,6,FALSE)))</f>
        <v/>
      </c>
      <c r="C59" s="27"/>
      <c r="D59" s="30"/>
      <c r="E59" s="22"/>
      <c r="F59" s="25"/>
      <c r="G59" s="8"/>
      <c r="H59" s="27" t="str">
        <f>IF(J59="","",IF(HLOOKUP(J59,#REF!,8,FALSE)="","Name?",HLOOKUP(J59,#REF!,8,FALSE)))</f>
        <v/>
      </c>
      <c r="I59" s="27"/>
      <c r="J59" s="30"/>
      <c r="K59" s="22"/>
      <c r="L59" s="25"/>
      <c r="M59" s="8"/>
      <c r="N59" s="27"/>
      <c r="O59" s="27"/>
      <c r="P59" s="30"/>
      <c r="Q59" s="14"/>
      <c r="R59" s="25"/>
      <c r="S59" s="19"/>
      <c r="T59" s="9"/>
    </row>
    <row r="60" spans="1:20" x14ac:dyDescent="0.25">
      <c r="A60" s="8"/>
      <c r="B60" s="27" t="str">
        <f>IF(D60="","",IF(HLOOKUP(D60,#REF!,6,FALSE)="","Name?",HLOOKUP(D60,#REF!,6,FALSE)))</f>
        <v/>
      </c>
      <c r="C60" s="27"/>
      <c r="D60" s="30"/>
      <c r="E60" s="22"/>
      <c r="F60" s="25"/>
      <c r="G60" s="8"/>
      <c r="H60" s="27" t="str">
        <f>IF(J60="","",IF(HLOOKUP(J60,#REF!,8,FALSE)="","Name?",HLOOKUP(J60,#REF!,8,FALSE)))</f>
        <v/>
      </c>
      <c r="I60" s="27"/>
      <c r="J60" s="30"/>
      <c r="K60" s="22"/>
      <c r="L60" s="25"/>
      <c r="M60" s="8"/>
      <c r="N60" s="27"/>
      <c r="O60" s="27"/>
      <c r="P60" s="30"/>
      <c r="Q60" s="14"/>
      <c r="R60" s="25"/>
      <c r="S60" s="19"/>
      <c r="T60" s="9"/>
    </row>
    <row r="61" spans="1:20" x14ac:dyDescent="0.25">
      <c r="A61" s="8"/>
      <c r="B61" s="27" t="str">
        <f>IF(D61="","",IF(HLOOKUP(D61,#REF!,6,FALSE)="","Name?",HLOOKUP(D61,#REF!,6,FALSE)))</f>
        <v/>
      </c>
      <c r="C61" s="27"/>
      <c r="D61" s="30"/>
      <c r="E61" s="22"/>
      <c r="F61" s="25"/>
      <c r="G61" s="8"/>
      <c r="H61" s="27" t="str">
        <f>IF(J61="","",IF(HLOOKUP(J61,#REF!,8,FALSE)="","Name?",HLOOKUP(J61,#REF!,8,FALSE)))</f>
        <v/>
      </c>
      <c r="I61" s="27"/>
      <c r="J61" s="30"/>
      <c r="K61" s="22"/>
      <c r="L61" s="25"/>
      <c r="M61" s="8"/>
      <c r="N61" s="27"/>
      <c r="O61" s="27"/>
      <c r="P61" s="30"/>
      <c r="Q61" s="14"/>
      <c r="R61" s="25"/>
      <c r="S61" s="19"/>
    </row>
    <row r="62" spans="1:20" x14ac:dyDescent="0.25">
      <c r="A62" s="8"/>
      <c r="B62" s="27" t="str">
        <f>IF(D62="","",IF(HLOOKUP(D62,#REF!,6,FALSE)="","Name?",HLOOKUP(D62,#REF!,6,FALSE)))</f>
        <v/>
      </c>
      <c r="C62" s="27"/>
      <c r="D62" s="30"/>
      <c r="E62" s="22"/>
      <c r="F62" s="25"/>
      <c r="G62" s="8"/>
      <c r="H62" s="27" t="str">
        <f>IF(J62="","",IF(HLOOKUP(J62,#REF!,8,FALSE)="","Name?",HLOOKUP(J62,#REF!,8,FALSE)))</f>
        <v/>
      </c>
      <c r="I62" s="27"/>
      <c r="J62" s="30"/>
      <c r="K62" s="22"/>
      <c r="L62" s="25"/>
      <c r="M62" s="8"/>
      <c r="N62" s="27"/>
      <c r="O62" s="27"/>
      <c r="P62" s="30"/>
      <c r="Q62" s="14"/>
      <c r="R62" s="25"/>
      <c r="S62" s="19"/>
    </row>
    <row r="63" spans="1:20" x14ac:dyDescent="0.25">
      <c r="A63" s="8"/>
      <c r="B63" s="27" t="str">
        <f>IF(D63="","",IF(HLOOKUP(D63,#REF!,6,FALSE)="","Name?",HLOOKUP(D63,#REF!,6,FALSE)))</f>
        <v/>
      </c>
      <c r="C63" s="27"/>
      <c r="D63" s="30"/>
      <c r="E63" s="22"/>
      <c r="F63" s="25"/>
      <c r="G63" s="8"/>
      <c r="H63" s="27" t="str">
        <f>IF(J63="","",IF(HLOOKUP(J63,#REF!,8,FALSE)="","Name?",HLOOKUP(J63,#REF!,8,FALSE)))</f>
        <v/>
      </c>
      <c r="I63" s="27"/>
      <c r="J63" s="30"/>
      <c r="K63" s="22"/>
      <c r="L63" s="25"/>
      <c r="M63" s="8"/>
      <c r="N63" s="27"/>
      <c r="O63" s="27"/>
      <c r="P63" s="30"/>
      <c r="Q63" s="14"/>
      <c r="R63" s="25"/>
      <c r="S63" s="19"/>
      <c r="T63" s="9"/>
    </row>
    <row r="64" spans="1:20" x14ac:dyDescent="0.25">
      <c r="A64" s="8"/>
      <c r="B64" s="27" t="str">
        <f>IF(D64="","",IF(HLOOKUP(D64,#REF!,6,FALSE)="","Name?",HLOOKUP(D64,#REF!,6,FALSE)))</f>
        <v/>
      </c>
      <c r="C64" s="27"/>
      <c r="D64" s="30"/>
      <c r="E64" s="22"/>
      <c r="F64" s="25"/>
      <c r="G64" s="8"/>
      <c r="H64" s="27" t="str">
        <f>IF(J64="","",IF(HLOOKUP(J64,#REF!,8,FALSE)="","Name?",HLOOKUP(J64,#REF!,8,FALSE)))</f>
        <v/>
      </c>
      <c r="I64" s="27"/>
      <c r="J64" s="30"/>
      <c r="K64" s="22"/>
      <c r="L64" s="25"/>
      <c r="M64" s="8"/>
      <c r="N64" s="27"/>
      <c r="O64" s="27"/>
      <c r="P64" s="30"/>
      <c r="Q64" s="14"/>
      <c r="R64" s="25"/>
      <c r="S64" s="19"/>
      <c r="T64" s="9"/>
    </row>
    <row r="65" spans="1:19" x14ac:dyDescent="0.25">
      <c r="A65" s="8"/>
      <c r="B65" s="27" t="str">
        <f>IF(D65="","",IF(HLOOKUP(D65,#REF!,6,FALSE)="","Name?",HLOOKUP(D65,#REF!,6,FALSE)))</f>
        <v/>
      </c>
      <c r="C65" s="27"/>
      <c r="D65" s="30"/>
      <c r="E65" s="22"/>
      <c r="F65" s="25"/>
      <c r="G65" s="8"/>
      <c r="H65" s="27" t="str">
        <f>IF(J65="","",IF(HLOOKUP(J65,#REF!,8,FALSE)="","Name?",HLOOKUP(J65,#REF!,8,FALSE)))</f>
        <v/>
      </c>
      <c r="I65" s="27"/>
      <c r="J65" s="30"/>
      <c r="K65" s="22"/>
      <c r="L65" s="25"/>
      <c r="M65" s="8"/>
      <c r="N65" s="27"/>
      <c r="O65" s="27"/>
      <c r="P65" s="30"/>
      <c r="Q65" s="14"/>
      <c r="R65" s="25"/>
      <c r="S65" s="19"/>
    </row>
    <row r="66" spans="1:19" x14ac:dyDescent="0.25">
      <c r="A66" s="8"/>
      <c r="B66" s="27" t="str">
        <f>IF(D66="","",IF(HLOOKUP(D66,#REF!,6,FALSE)="","Name?",HLOOKUP(D66,#REF!,6,FALSE)))</f>
        <v/>
      </c>
      <c r="C66" s="27"/>
      <c r="D66" s="30"/>
      <c r="E66" s="22"/>
      <c r="F66" s="25"/>
      <c r="G66" s="8"/>
      <c r="H66" s="27" t="str">
        <f>IF(J66="","",IF(HLOOKUP(J66,#REF!,8,FALSE)="","Name?",HLOOKUP(J66,#REF!,8,FALSE)))</f>
        <v/>
      </c>
      <c r="I66" s="27"/>
      <c r="J66" s="30"/>
      <c r="K66" s="22"/>
      <c r="L66" s="25"/>
      <c r="M66" s="8"/>
      <c r="N66" s="27"/>
      <c r="O66" s="27"/>
      <c r="P66" s="30"/>
      <c r="Q66" s="14"/>
      <c r="R66" s="25"/>
      <c r="S66" s="19"/>
    </row>
    <row r="67" spans="1:19" x14ac:dyDescent="0.25">
      <c r="A67" s="8"/>
      <c r="B67" s="27" t="str">
        <f>IF(D67="","",IF(HLOOKUP(D67,#REF!,6,FALSE)="","Name?",HLOOKUP(D67,#REF!,6,FALSE)))</f>
        <v/>
      </c>
      <c r="C67" s="27"/>
      <c r="D67" s="30"/>
      <c r="E67" s="22"/>
      <c r="F67" s="25"/>
      <c r="G67" s="8"/>
      <c r="H67" s="27" t="str">
        <f>IF(J67="","",IF(HLOOKUP(J67,#REF!,8,FALSE)="","Name?",HLOOKUP(J67,#REF!,8,FALSE)))</f>
        <v/>
      </c>
      <c r="I67" s="27"/>
      <c r="J67" s="30"/>
      <c r="K67" s="22"/>
      <c r="L67" s="25"/>
      <c r="M67" s="8"/>
      <c r="N67" s="27"/>
      <c r="O67" s="27"/>
      <c r="P67" s="9"/>
      <c r="Q67" s="14"/>
      <c r="R67" s="25"/>
      <c r="S67" s="19"/>
    </row>
    <row r="68" spans="1:19" x14ac:dyDescent="0.25">
      <c r="A68" s="8"/>
      <c r="B68" s="27" t="str">
        <f>IF(D68="","",IF(HLOOKUP(D68,#REF!,6,FALSE)="","Name?",HLOOKUP(D68,#REF!,6,FALSE)))</f>
        <v/>
      </c>
      <c r="C68" s="27"/>
      <c r="D68" s="30"/>
      <c r="E68" s="22"/>
      <c r="F68" s="25"/>
      <c r="G68" s="8"/>
      <c r="H68" s="27" t="str">
        <f>IF(J68="","",IF(HLOOKUP(J68,#REF!,8,FALSE)="","Name?",HLOOKUP(J68,#REF!,8,FALSE)))</f>
        <v/>
      </c>
      <c r="I68" s="27"/>
      <c r="J68" s="30"/>
      <c r="K68" s="22"/>
      <c r="L68" s="25"/>
      <c r="M68" s="8"/>
      <c r="N68" s="27"/>
      <c r="O68" s="27"/>
      <c r="P68" s="9"/>
      <c r="Q68" s="14"/>
      <c r="R68" s="25"/>
      <c r="S68" s="19"/>
    </row>
    <row r="69" spans="1:19" x14ac:dyDescent="0.25">
      <c r="A69" s="8"/>
      <c r="B69" s="27" t="str">
        <f>IF(D69="","",IF(HLOOKUP(D69,#REF!,6,FALSE)="","Name?",HLOOKUP(D69,#REF!,6,FALSE)))</f>
        <v/>
      </c>
      <c r="C69" s="27"/>
      <c r="D69" s="30"/>
      <c r="E69" s="22"/>
      <c r="F69" s="25"/>
      <c r="G69" s="8"/>
      <c r="H69" s="27" t="str">
        <f>IF(J69="","",IF(HLOOKUP(J69,#REF!,8,FALSE)="","Name?",HLOOKUP(J69,#REF!,8,FALSE)))</f>
        <v/>
      </c>
      <c r="I69" s="27"/>
      <c r="J69" s="30"/>
      <c r="K69" s="22"/>
      <c r="L69" s="25"/>
      <c r="M69" s="8"/>
      <c r="N69" s="27"/>
      <c r="O69" s="27"/>
      <c r="P69" s="9"/>
      <c r="Q69" s="14"/>
      <c r="R69" s="25"/>
    </row>
    <row r="70" spans="1:19" ht="13.8" thickBot="1" x14ac:dyDescent="0.3">
      <c r="A70" s="10"/>
      <c r="B70" s="28"/>
      <c r="C70" s="28"/>
      <c r="D70" s="11"/>
      <c r="E70" s="23"/>
      <c r="F70" s="26"/>
      <c r="G70" s="10"/>
      <c r="H70" s="28"/>
      <c r="I70" s="28"/>
      <c r="J70" s="11"/>
      <c r="K70" s="23"/>
      <c r="L70" s="26"/>
      <c r="M70" s="10"/>
      <c r="N70" s="28"/>
      <c r="O70" s="28"/>
      <c r="P70" s="11"/>
      <c r="Q70" s="18"/>
      <c r="R70" s="17"/>
    </row>
    <row r="71" spans="1:19" x14ac:dyDescent="0.25">
      <c r="R71" s="20"/>
    </row>
    <row r="72" spans="1:19" x14ac:dyDescent="0.25">
      <c r="H72" s="9"/>
      <c r="I72" s="9"/>
    </row>
    <row r="74" spans="1:19" x14ac:dyDescent="0.25">
      <c r="A74" s="1" t="str">
        <f>A1</f>
        <v>Year 7 Boys</v>
      </c>
    </row>
    <row r="75" spans="1:19" ht="13.8" thickBot="1" x14ac:dyDescent="0.3">
      <c r="B75" s="4" t="s">
        <v>9</v>
      </c>
      <c r="C75" s="4"/>
      <c r="H75" s="4" t="s">
        <v>10</v>
      </c>
      <c r="I75" s="4"/>
      <c r="N75" s="4" t="s">
        <v>530</v>
      </c>
      <c r="O75" s="4"/>
      <c r="S75" s="21"/>
    </row>
    <row r="76" spans="1:19" x14ac:dyDescent="0.25">
      <c r="A76" s="5"/>
      <c r="B76" s="6" t="s">
        <v>0</v>
      </c>
      <c r="C76" s="6" t="s">
        <v>509</v>
      </c>
      <c r="D76" s="65" t="s">
        <v>516</v>
      </c>
      <c r="E76" s="29" t="s">
        <v>1</v>
      </c>
      <c r="F76" s="7" t="s">
        <v>543</v>
      </c>
      <c r="G76" s="5"/>
      <c r="H76" s="6" t="s">
        <v>0</v>
      </c>
      <c r="I76" s="6" t="s">
        <v>509</v>
      </c>
      <c r="J76" s="65" t="s">
        <v>516</v>
      </c>
      <c r="K76" s="29" t="s">
        <v>1</v>
      </c>
      <c r="L76" s="7" t="s">
        <v>543</v>
      </c>
      <c r="M76" s="9"/>
      <c r="N76" s="6" t="s">
        <v>0</v>
      </c>
      <c r="O76" s="6" t="s">
        <v>509</v>
      </c>
      <c r="P76" s="65" t="s">
        <v>516</v>
      </c>
      <c r="Q76" s="29" t="s">
        <v>1</v>
      </c>
      <c r="R76" s="7" t="s">
        <v>543</v>
      </c>
      <c r="S76" s="19"/>
    </row>
    <row r="77" spans="1:19" x14ac:dyDescent="0.25">
      <c r="A77" s="8"/>
      <c r="B77" s="27" t="str">
        <f>VLOOKUP(D77,Numbers!$A$1:E415,2,TRUE)</f>
        <v>Max Miller</v>
      </c>
      <c r="C77" s="27" t="str">
        <f>VLOOKUP(D77,Numbers!$D$1:E415,2,TRUE)</f>
        <v>JB</v>
      </c>
      <c r="D77" s="30">
        <v>206</v>
      </c>
      <c r="E77" s="15">
        <v>1.25</v>
      </c>
      <c r="F77" s="25">
        <v>1</v>
      </c>
      <c r="G77" s="8"/>
      <c r="H77" s="27" t="str">
        <f>VLOOKUP(J77,Numbers!$A$1:K413,2,TRUE)</f>
        <v>Charles Kerr</v>
      </c>
      <c r="I77" s="27" t="str">
        <f>VLOOKUP(J77,Numbers!$D$1:K413,2,TRUE)</f>
        <v>Year 7</v>
      </c>
      <c r="J77" s="50">
        <v>43</v>
      </c>
      <c r="K77" s="15">
        <v>4.55</v>
      </c>
      <c r="L77" s="25">
        <v>1</v>
      </c>
      <c r="M77" s="9"/>
      <c r="N77" s="27"/>
      <c r="O77" s="27"/>
      <c r="P77" s="30"/>
      <c r="Q77" s="14"/>
      <c r="R77" s="25"/>
      <c r="S77" s="19"/>
    </row>
    <row r="78" spans="1:19" x14ac:dyDescent="0.25">
      <c r="A78" s="8"/>
      <c r="B78" s="27"/>
      <c r="C78" s="27"/>
      <c r="D78" s="30"/>
      <c r="E78" s="15"/>
      <c r="F78" s="25"/>
      <c r="G78" s="8"/>
      <c r="H78" s="27" t="str">
        <f>VLOOKUP(J78,Numbers!$A$1:K414,2,TRUE)</f>
        <v>Ty Davies</v>
      </c>
      <c r="I78" s="27" t="str">
        <f>VLOOKUP(J78,Numbers!$D$1:K414,2,TRUE)</f>
        <v>Year 7</v>
      </c>
      <c r="J78" s="61">
        <v>269</v>
      </c>
      <c r="K78" s="15">
        <v>4.3600000000000003</v>
      </c>
      <c r="L78" s="25">
        <v>2</v>
      </c>
      <c r="M78" s="9"/>
      <c r="N78" s="27"/>
      <c r="O78" s="27"/>
      <c r="P78" s="30"/>
      <c r="Q78" s="14"/>
      <c r="R78" s="25"/>
      <c r="S78" s="19"/>
    </row>
    <row r="79" spans="1:19" x14ac:dyDescent="0.25">
      <c r="A79" s="8"/>
      <c r="B79" s="27"/>
      <c r="C79" s="27"/>
      <c r="D79" s="30"/>
      <c r="E79" s="15"/>
      <c r="F79" s="25"/>
      <c r="G79" s="8"/>
      <c r="H79" s="27" t="str">
        <f>VLOOKUP(J79,Numbers!$A$1:K415,2,TRUE)</f>
        <v>Ned Herdman</v>
      </c>
      <c r="I79" s="27" t="str">
        <f>VLOOKUP(J79,Numbers!$D$1:K415,2,TRUE)</f>
        <v>Year 7</v>
      </c>
      <c r="J79" s="61">
        <v>224</v>
      </c>
      <c r="K79" s="15">
        <v>4</v>
      </c>
      <c r="L79" s="25">
        <v>3</v>
      </c>
      <c r="M79" s="9"/>
      <c r="N79" s="27"/>
      <c r="O79" s="27"/>
      <c r="P79" s="61"/>
      <c r="Q79" s="14"/>
      <c r="R79" s="25"/>
      <c r="S79" s="19"/>
    </row>
    <row r="80" spans="1:19" x14ac:dyDescent="0.25">
      <c r="A80" s="8"/>
      <c r="B80" s="27"/>
      <c r="C80" s="27"/>
      <c r="D80" s="30"/>
      <c r="E80" s="15"/>
      <c r="F80" s="25"/>
      <c r="G80" s="8"/>
      <c r="H80" s="27" t="str">
        <f>VLOOKUP(J80,Numbers!$A$1:K416,2,TRUE)</f>
        <v>Eddy Clark</v>
      </c>
      <c r="I80" s="27" t="str">
        <f>VLOOKUP(J80,Numbers!$D$1:K416,2,TRUE)</f>
        <v>Year 7</v>
      </c>
      <c r="J80" s="50">
        <v>74</v>
      </c>
      <c r="K80" s="15">
        <v>3.87</v>
      </c>
      <c r="L80" s="25">
        <v>4</v>
      </c>
      <c r="M80" s="9"/>
      <c r="N80" s="27"/>
      <c r="O80" s="27"/>
      <c r="P80" s="30"/>
      <c r="Q80" s="14"/>
      <c r="R80" s="25"/>
      <c r="S80" s="19"/>
    </row>
    <row r="81" spans="1:19" x14ac:dyDescent="0.25">
      <c r="A81" s="8"/>
      <c r="B81" s="27"/>
      <c r="C81" s="27"/>
      <c r="D81" s="30"/>
      <c r="E81" s="15"/>
      <c r="F81" s="25"/>
      <c r="G81" s="8"/>
      <c r="H81" s="27" t="str">
        <f>VLOOKUP(J81,Numbers!$A$1:K417,2,TRUE)</f>
        <v>George Measures</v>
      </c>
      <c r="I81" s="27" t="str">
        <f>VLOOKUP(J81,Numbers!$D$1:K417,2,TRUE)</f>
        <v>Year 7</v>
      </c>
      <c r="J81" s="30">
        <v>110</v>
      </c>
      <c r="K81" s="15">
        <v>3.75</v>
      </c>
      <c r="L81" s="25">
        <v>5</v>
      </c>
      <c r="M81" s="9"/>
      <c r="N81" s="27"/>
      <c r="O81" s="27"/>
      <c r="P81" s="30"/>
      <c r="Q81" s="14"/>
      <c r="R81" s="25"/>
      <c r="S81" s="19"/>
    </row>
    <row r="82" spans="1:19" x14ac:dyDescent="0.25">
      <c r="A82" s="8"/>
      <c r="B82" s="27"/>
      <c r="C82" s="27"/>
      <c r="D82" s="30"/>
      <c r="E82" s="15"/>
      <c r="F82" s="25"/>
      <c r="G82" s="8"/>
      <c r="H82" s="27" t="str">
        <f>VLOOKUP(J82,Numbers!$A$1:K418,2,TRUE)</f>
        <v xml:space="preserve">Louis Kellett </v>
      </c>
      <c r="I82" s="27" t="str">
        <f>VLOOKUP(J82,Numbers!$D$1:K418,2,TRUE)</f>
        <v>Year 7</v>
      </c>
      <c r="J82" s="30">
        <v>190</v>
      </c>
      <c r="K82" s="15">
        <v>3.42</v>
      </c>
      <c r="L82" s="25">
        <v>6</v>
      </c>
      <c r="M82" s="9"/>
      <c r="N82" s="27"/>
      <c r="O82" s="27"/>
      <c r="P82" s="30"/>
      <c r="Q82" s="14"/>
      <c r="R82" s="25"/>
      <c r="S82" s="19"/>
    </row>
    <row r="83" spans="1:19" x14ac:dyDescent="0.25">
      <c r="A83" s="8"/>
      <c r="B83" s="27"/>
      <c r="C83" s="27"/>
      <c r="D83" s="30"/>
      <c r="E83" s="15"/>
      <c r="F83" s="25"/>
      <c r="G83" s="8"/>
      <c r="H83" s="27" t="str">
        <f>VLOOKUP(J83,Numbers!$A$1:K419,2,TRUE)</f>
        <v>Riley Underhill</v>
      </c>
      <c r="I83" s="27" t="str">
        <f>VLOOKUP(J83,Numbers!$D$1:K419,2,TRUE)</f>
        <v>Year 7</v>
      </c>
      <c r="J83" s="30">
        <v>245</v>
      </c>
      <c r="K83" s="15">
        <v>3.36</v>
      </c>
      <c r="L83" s="25">
        <v>7</v>
      </c>
      <c r="M83" s="9"/>
      <c r="N83" s="27"/>
      <c r="O83" s="27"/>
      <c r="P83" s="30"/>
      <c r="Q83" s="14"/>
      <c r="R83" s="25"/>
      <c r="S83" s="19"/>
    </row>
    <row r="84" spans="1:19" x14ac:dyDescent="0.25">
      <c r="A84" s="8"/>
      <c r="B84" s="27"/>
      <c r="C84" s="27"/>
      <c r="D84" s="30"/>
      <c r="E84" s="15"/>
      <c r="F84" s="25"/>
      <c r="G84" s="8"/>
      <c r="H84" s="27"/>
      <c r="I84" s="27"/>
      <c r="J84" s="30"/>
      <c r="K84" s="15"/>
      <c r="L84" s="25"/>
      <c r="M84" s="9"/>
      <c r="N84" s="27"/>
      <c r="O84" s="27"/>
      <c r="P84" s="30"/>
      <c r="Q84" s="14"/>
      <c r="R84" s="25"/>
      <c r="S84" s="19"/>
    </row>
    <row r="85" spans="1:19" x14ac:dyDescent="0.25">
      <c r="A85" s="8"/>
      <c r="B85" s="27"/>
      <c r="C85" s="27"/>
      <c r="D85" s="30"/>
      <c r="E85" s="15"/>
      <c r="F85" s="25"/>
      <c r="G85" s="8"/>
      <c r="H85" s="27"/>
      <c r="I85" s="27"/>
      <c r="J85" s="30"/>
      <c r="K85" s="15"/>
      <c r="L85" s="25"/>
      <c r="M85" s="9"/>
      <c r="N85" s="27"/>
      <c r="O85" s="27"/>
      <c r="P85" s="30"/>
      <c r="Q85" s="14"/>
      <c r="R85" s="25"/>
      <c r="S85" s="19"/>
    </row>
    <row r="86" spans="1:19" x14ac:dyDescent="0.25">
      <c r="A86" s="8"/>
      <c r="B86" s="27"/>
      <c r="C86" s="27"/>
      <c r="D86" s="30"/>
      <c r="E86" s="15"/>
      <c r="F86" s="25"/>
      <c r="G86" s="8"/>
      <c r="H86" s="27"/>
      <c r="I86" s="27"/>
      <c r="J86" s="30"/>
      <c r="K86" s="15"/>
      <c r="L86" s="25"/>
      <c r="M86" s="9"/>
      <c r="N86" s="27"/>
      <c r="O86" s="27"/>
      <c r="P86" s="30"/>
      <c r="Q86" s="14"/>
      <c r="R86" s="25"/>
      <c r="S86" s="19"/>
    </row>
    <row r="87" spans="1:19" x14ac:dyDescent="0.25">
      <c r="A87" s="8"/>
      <c r="B87" s="27"/>
      <c r="C87" s="27"/>
      <c r="D87" s="30"/>
      <c r="E87" s="15"/>
      <c r="F87" s="25"/>
      <c r="G87" s="8"/>
      <c r="H87" s="27"/>
      <c r="I87" s="27"/>
      <c r="J87" s="30"/>
      <c r="K87" s="15"/>
      <c r="L87" s="25"/>
      <c r="M87" s="9"/>
      <c r="N87" s="27"/>
      <c r="O87" s="27"/>
      <c r="P87" s="30"/>
      <c r="Q87" s="14"/>
      <c r="R87" s="25"/>
      <c r="S87" s="19"/>
    </row>
    <row r="88" spans="1:19" x14ac:dyDescent="0.25">
      <c r="A88" s="8"/>
      <c r="B88" s="27"/>
      <c r="C88" s="27"/>
      <c r="D88" s="30"/>
      <c r="E88" s="15"/>
      <c r="F88" s="25"/>
      <c r="G88" s="8"/>
      <c r="H88" s="27"/>
      <c r="I88" s="27"/>
      <c r="J88" s="30"/>
      <c r="K88" s="15"/>
      <c r="L88" s="25"/>
      <c r="M88" s="9"/>
      <c r="N88" s="27"/>
      <c r="O88" s="27"/>
      <c r="P88" s="30"/>
      <c r="Q88" s="14"/>
      <c r="R88" s="25"/>
      <c r="S88" s="19"/>
    </row>
    <row r="89" spans="1:19" x14ac:dyDescent="0.25">
      <c r="A89" s="8"/>
      <c r="B89" s="27"/>
      <c r="C89" s="27"/>
      <c r="D89" s="30"/>
      <c r="E89" s="15"/>
      <c r="F89" s="25"/>
      <c r="G89" s="8"/>
      <c r="H89" s="27"/>
      <c r="I89" s="27"/>
      <c r="J89" s="30"/>
      <c r="K89" s="15"/>
      <c r="L89" s="25"/>
      <c r="M89" s="9"/>
      <c r="N89" s="27"/>
      <c r="O89" s="27"/>
      <c r="P89" s="30"/>
      <c r="Q89" s="14"/>
      <c r="R89" s="25"/>
      <c r="S89" s="19"/>
    </row>
    <row r="90" spans="1:19" x14ac:dyDescent="0.25">
      <c r="A90" s="8"/>
      <c r="B90" s="27"/>
      <c r="C90" s="27"/>
      <c r="D90" s="30"/>
      <c r="E90" s="15"/>
      <c r="F90" s="25"/>
      <c r="G90" s="8"/>
      <c r="H90" s="27"/>
      <c r="I90" s="27"/>
      <c r="J90" s="30"/>
      <c r="K90" s="15"/>
      <c r="L90" s="25"/>
      <c r="M90" s="9"/>
      <c r="N90" s="27"/>
      <c r="O90" s="27"/>
      <c r="P90" s="30"/>
      <c r="Q90" s="14"/>
      <c r="R90" s="25"/>
      <c r="S90" s="19"/>
    </row>
    <row r="91" spans="1:19" x14ac:dyDescent="0.25">
      <c r="A91" s="8"/>
      <c r="B91" s="27"/>
      <c r="C91" s="27"/>
      <c r="D91" s="30"/>
      <c r="E91" s="15"/>
      <c r="F91" s="25"/>
      <c r="G91" s="8"/>
      <c r="H91" s="27"/>
      <c r="I91" s="27"/>
      <c r="J91" s="30"/>
      <c r="K91" s="15"/>
      <c r="L91" s="25"/>
      <c r="M91" s="9"/>
      <c r="N91" s="27"/>
      <c r="O91" s="27"/>
      <c r="P91" s="30"/>
      <c r="Q91" s="14"/>
      <c r="R91" s="25"/>
      <c r="S91" s="19"/>
    </row>
    <row r="92" spans="1:19" x14ac:dyDescent="0.25">
      <c r="A92" s="8"/>
      <c r="B92" s="27"/>
      <c r="C92" s="27"/>
      <c r="D92" s="30"/>
      <c r="E92" s="15"/>
      <c r="F92" s="25"/>
      <c r="G92" s="8"/>
      <c r="H92" s="27"/>
      <c r="I92" s="27"/>
      <c r="J92" s="30"/>
      <c r="K92" s="15"/>
      <c r="L92" s="25"/>
      <c r="M92" s="9"/>
      <c r="N92" s="27"/>
      <c r="O92" s="27"/>
      <c r="P92" s="30"/>
      <c r="Q92" s="14"/>
      <c r="R92" s="25"/>
      <c r="S92" s="19"/>
    </row>
    <row r="93" spans="1:19" x14ac:dyDescent="0.25">
      <c r="A93" s="8"/>
      <c r="B93" s="27"/>
      <c r="C93" s="27"/>
      <c r="D93" s="30"/>
      <c r="E93" s="15"/>
      <c r="F93" s="25"/>
      <c r="G93" s="8"/>
      <c r="H93" s="27"/>
      <c r="I93" s="27"/>
      <c r="J93" s="30"/>
      <c r="K93" s="15"/>
      <c r="L93" s="25"/>
      <c r="M93" s="9"/>
      <c r="N93" s="27"/>
      <c r="O93" s="27"/>
      <c r="P93" s="30"/>
      <c r="Q93" s="14"/>
      <c r="R93" s="25"/>
      <c r="S93" s="19"/>
    </row>
    <row r="94" spans="1:19" x14ac:dyDescent="0.25">
      <c r="A94" s="8"/>
      <c r="B94" s="27"/>
      <c r="C94" s="27"/>
      <c r="D94" s="30"/>
      <c r="E94" s="15"/>
      <c r="F94" s="25"/>
      <c r="G94" s="8"/>
      <c r="H94" s="27"/>
      <c r="I94" s="27"/>
      <c r="J94" s="30"/>
      <c r="K94" s="15"/>
      <c r="L94" s="25"/>
      <c r="M94" s="9"/>
      <c r="N94" s="27"/>
      <c r="O94" s="27"/>
      <c r="P94" s="30"/>
      <c r="Q94" s="14"/>
      <c r="R94" s="25"/>
      <c r="S94" s="19"/>
    </row>
    <row r="95" spans="1:19" x14ac:dyDescent="0.25">
      <c r="A95" s="8"/>
      <c r="B95" s="27" t="str">
        <f>IF(D95="","",IF(HLOOKUP(D95,#REF!,10,FALSE)="","Name?",HLOOKUP(D95,#REF!,10,FALSE)))</f>
        <v/>
      </c>
      <c r="C95" s="27"/>
      <c r="D95" s="30"/>
      <c r="E95" s="15"/>
      <c r="F95" s="25"/>
      <c r="G95" s="8"/>
      <c r="H95" s="27" t="str">
        <f>IF(J95="","",IF(HLOOKUP(J95,#REF!,12,FALSE)="","Name?",HLOOKUP(J95,#REF!,12,FALSE)))</f>
        <v/>
      </c>
      <c r="I95" s="27"/>
      <c r="J95" s="30"/>
      <c r="K95" s="15"/>
      <c r="L95" s="25"/>
      <c r="M95" s="9"/>
      <c r="N95" s="27"/>
      <c r="O95" s="27"/>
      <c r="P95" s="30"/>
      <c r="Q95" s="14"/>
      <c r="R95" s="25"/>
      <c r="S95" s="19"/>
    </row>
    <row r="96" spans="1:19" x14ac:dyDescent="0.25">
      <c r="A96" s="8"/>
      <c r="B96" s="27" t="str">
        <f>IF(D96="","",IF(HLOOKUP(D96,#REF!,10,FALSE)="","Name?",HLOOKUP(D96,#REF!,10,FALSE)))</f>
        <v/>
      </c>
      <c r="C96" s="27"/>
      <c r="D96" s="30"/>
      <c r="E96" s="15"/>
      <c r="F96" s="25"/>
      <c r="G96" s="8"/>
      <c r="H96" s="27" t="str">
        <f>IF(J96="","",IF(HLOOKUP(J96,#REF!,12,FALSE)="","Name?",HLOOKUP(J96,#REF!,12,FALSE)))</f>
        <v/>
      </c>
      <c r="I96" s="27"/>
      <c r="J96" s="30"/>
      <c r="K96" s="15"/>
      <c r="L96" s="25"/>
      <c r="M96" s="9"/>
      <c r="N96" s="27"/>
      <c r="O96" s="27"/>
      <c r="P96" s="30"/>
      <c r="Q96" s="14"/>
      <c r="R96" s="25"/>
      <c r="S96" s="19"/>
    </row>
    <row r="97" spans="1:19" x14ac:dyDescent="0.25">
      <c r="A97" s="8"/>
      <c r="B97" s="27" t="str">
        <f>IF(D97="","",IF(HLOOKUP(D97,#REF!,10,FALSE)="","Name?",HLOOKUP(D97,#REF!,10,FALSE)))</f>
        <v/>
      </c>
      <c r="C97" s="27"/>
      <c r="D97" s="30"/>
      <c r="E97" s="15"/>
      <c r="F97" s="25"/>
      <c r="G97" s="8"/>
      <c r="H97" s="27" t="str">
        <f>IF(J97="","",IF(HLOOKUP(J97,#REF!,12,FALSE)="","Name?",HLOOKUP(J97,#REF!,12,FALSE)))</f>
        <v/>
      </c>
      <c r="I97" s="27"/>
      <c r="J97" s="30"/>
      <c r="K97" s="15"/>
      <c r="L97" s="25"/>
      <c r="M97" s="9"/>
      <c r="N97" s="27"/>
      <c r="O97" s="27"/>
      <c r="P97" s="30"/>
      <c r="Q97" s="14"/>
      <c r="R97" s="25"/>
      <c r="S97" s="19"/>
    </row>
    <row r="98" spans="1:19" x14ac:dyDescent="0.25">
      <c r="A98" s="8"/>
      <c r="B98" s="27" t="str">
        <f>IF(D98="","",IF(HLOOKUP(D98,#REF!,10,FALSE)="","Name?",HLOOKUP(D98,#REF!,10,FALSE)))</f>
        <v/>
      </c>
      <c r="C98" s="27"/>
      <c r="D98" s="30"/>
      <c r="E98" s="15"/>
      <c r="F98" s="25"/>
      <c r="G98" s="8"/>
      <c r="H98" s="27" t="str">
        <f>IF(J98="","",IF(HLOOKUP(J98,#REF!,12,FALSE)="","Name?",HLOOKUP(J98,#REF!,12,FALSE)))</f>
        <v/>
      </c>
      <c r="I98" s="27"/>
      <c r="J98" s="30"/>
      <c r="K98" s="15"/>
      <c r="L98" s="25"/>
      <c r="M98" s="9"/>
      <c r="N98" s="27"/>
      <c r="O98" s="27"/>
      <c r="P98" s="30"/>
      <c r="Q98" s="14"/>
      <c r="R98" s="25"/>
      <c r="S98" s="19"/>
    </row>
    <row r="99" spans="1:19" x14ac:dyDescent="0.25">
      <c r="A99" s="8"/>
      <c r="B99" s="27" t="str">
        <f>IF(D99="","",IF(HLOOKUP(D99,#REF!,10,FALSE)="","Name?",HLOOKUP(D99,#REF!,10,FALSE)))</f>
        <v/>
      </c>
      <c r="C99" s="27"/>
      <c r="D99" s="30"/>
      <c r="E99" s="15"/>
      <c r="F99" s="25"/>
      <c r="G99" s="8"/>
      <c r="H99" s="27" t="str">
        <f>IF(J99="","",IF(HLOOKUP(J99,#REF!,12,FALSE)="","Name?",HLOOKUP(J99,#REF!,12,FALSE)))</f>
        <v/>
      </c>
      <c r="I99" s="27"/>
      <c r="J99" s="30"/>
      <c r="K99" s="15"/>
      <c r="L99" s="25"/>
      <c r="M99" s="9"/>
      <c r="N99" s="27"/>
      <c r="O99" s="27"/>
      <c r="P99" s="30"/>
      <c r="Q99" s="14"/>
      <c r="R99" s="25"/>
      <c r="S99" s="19"/>
    </row>
    <row r="100" spans="1:19" x14ac:dyDescent="0.25">
      <c r="A100" s="8"/>
      <c r="B100" s="27" t="str">
        <f>IF(D100="","",IF(HLOOKUP(D100,#REF!,10,FALSE)="","Name?",HLOOKUP(D100,#REF!,10,FALSE)))</f>
        <v/>
      </c>
      <c r="C100" s="27"/>
      <c r="D100" s="30"/>
      <c r="E100" s="15"/>
      <c r="F100" s="25"/>
      <c r="G100" s="8"/>
      <c r="H100" s="27" t="str">
        <f>IF(J100="","",IF(HLOOKUP(J100,#REF!,12,FALSE)="","Name?",HLOOKUP(J100,#REF!,12,FALSE)))</f>
        <v/>
      </c>
      <c r="I100" s="27"/>
      <c r="J100" s="30"/>
      <c r="K100" s="15"/>
      <c r="L100" s="25"/>
      <c r="M100" s="9"/>
      <c r="N100" s="27"/>
      <c r="O100" s="27"/>
      <c r="P100" s="30"/>
      <c r="Q100" s="14"/>
      <c r="R100" s="25"/>
      <c r="S100" s="19"/>
    </row>
    <row r="101" spans="1:19" x14ac:dyDescent="0.25">
      <c r="A101" s="8"/>
      <c r="B101" s="27" t="str">
        <f>IF(D101="","",IF(HLOOKUP(D101,#REF!,10,FALSE)="","Name?",HLOOKUP(D101,#REF!,10,FALSE)))</f>
        <v/>
      </c>
      <c r="C101" s="27"/>
      <c r="D101" s="9"/>
      <c r="E101" s="15"/>
      <c r="F101" s="25"/>
      <c r="G101" s="8"/>
      <c r="H101" s="27" t="str">
        <f>IF(J101="","",IF(HLOOKUP(J101,#REF!,12,FALSE)="","Name?",HLOOKUP(J101,#REF!,12,FALSE)))</f>
        <v/>
      </c>
      <c r="I101" s="27"/>
      <c r="J101" s="30"/>
      <c r="K101" s="15"/>
      <c r="L101" s="25"/>
      <c r="M101" s="9"/>
      <c r="N101" s="27"/>
      <c r="O101" s="27"/>
      <c r="P101" s="30"/>
      <c r="Q101" s="14"/>
      <c r="R101" s="25"/>
      <c r="S101" s="19"/>
    </row>
    <row r="102" spans="1:19" x14ac:dyDescent="0.25">
      <c r="A102" s="8"/>
      <c r="B102" s="27" t="str">
        <f>IF(D102="","",IF(HLOOKUP(D102,#REF!,10,FALSE)="","Name?",HLOOKUP(D102,#REF!,10,FALSE)))</f>
        <v/>
      </c>
      <c r="C102" s="27"/>
      <c r="D102" s="9"/>
      <c r="E102" s="15"/>
      <c r="F102" s="25"/>
      <c r="G102" s="8"/>
      <c r="H102" s="27" t="str">
        <f>IF(J102="","",IF(HLOOKUP(J102,#REF!,12,FALSE)="","Name?",HLOOKUP(J102,#REF!,12,FALSE)))</f>
        <v/>
      </c>
      <c r="I102" s="27"/>
      <c r="J102" s="30"/>
      <c r="K102" s="15"/>
      <c r="L102" s="25"/>
      <c r="M102" s="9"/>
      <c r="N102" s="27"/>
      <c r="O102" s="27"/>
      <c r="P102" s="9"/>
      <c r="Q102" s="14"/>
      <c r="R102" s="25"/>
      <c r="S102" s="19"/>
    </row>
    <row r="103" spans="1:19" x14ac:dyDescent="0.25">
      <c r="A103" s="8"/>
      <c r="B103" s="27" t="str">
        <f>IF(D103="","",IF(HLOOKUP(D103,#REF!,10,FALSE)="","Name?",HLOOKUP(D103,#REF!,10,FALSE)))</f>
        <v/>
      </c>
      <c r="C103" s="27"/>
      <c r="D103" s="9"/>
      <c r="E103" s="15"/>
      <c r="F103" s="25"/>
      <c r="G103" s="8"/>
      <c r="H103" s="27" t="str">
        <f>IF(J103="","",IF(HLOOKUP(J103,#REF!,12,FALSE)="","Name?",HLOOKUP(J103,#REF!,12,FALSE)))</f>
        <v/>
      </c>
      <c r="I103" s="27"/>
      <c r="J103" s="30"/>
      <c r="K103" s="15"/>
      <c r="L103" s="25"/>
      <c r="M103" s="9"/>
      <c r="N103" s="27"/>
      <c r="O103" s="27"/>
      <c r="P103" s="9"/>
      <c r="Q103" s="14"/>
      <c r="R103" s="25"/>
      <c r="S103" s="19"/>
    </row>
    <row r="104" spans="1:19" x14ac:dyDescent="0.25">
      <c r="A104" s="8"/>
      <c r="B104" s="27" t="str">
        <f>IF(D104="","",IF(HLOOKUP(D104,#REF!,10,FALSE)="","Name?",HLOOKUP(D104,#REF!,10,FALSE)))</f>
        <v/>
      </c>
      <c r="C104" s="27"/>
      <c r="D104" s="9"/>
      <c r="E104" s="15"/>
      <c r="F104" s="25"/>
      <c r="G104" s="8"/>
      <c r="H104" s="27" t="str">
        <f>IF(J104="","",IF(HLOOKUP(J104,#REF!,12,FALSE)="","Name?",HLOOKUP(J104,#REF!,12,FALSE)))</f>
        <v/>
      </c>
      <c r="I104" s="27"/>
      <c r="J104" s="30"/>
      <c r="K104" s="15"/>
      <c r="L104" s="25"/>
      <c r="M104" s="9"/>
      <c r="N104" s="27"/>
      <c r="O104" s="27"/>
      <c r="P104" s="9"/>
      <c r="Q104" s="14"/>
      <c r="R104" s="25"/>
      <c r="S104" s="19"/>
    </row>
    <row r="105" spans="1:19" ht="13.8" thickBot="1" x14ac:dyDescent="0.3">
      <c r="A105" s="10"/>
      <c r="B105" s="28"/>
      <c r="C105" s="28"/>
      <c r="D105" s="11"/>
      <c r="E105" s="16"/>
      <c r="F105" s="26"/>
      <c r="G105" s="10"/>
      <c r="H105" s="28"/>
      <c r="I105" s="28"/>
      <c r="J105" s="51"/>
      <c r="K105" s="16"/>
      <c r="L105" s="26"/>
      <c r="M105" s="9"/>
      <c r="N105" s="28"/>
      <c r="O105" s="28"/>
      <c r="P105" s="11"/>
      <c r="Q105" s="18"/>
      <c r="R105" s="17"/>
    </row>
    <row r="110" spans="1:19" x14ac:dyDescent="0.25">
      <c r="A110" s="1" t="str">
        <f>A1</f>
        <v>Year 7 Boys</v>
      </c>
    </row>
    <row r="111" spans="1:19" ht="13.8" thickBot="1" x14ac:dyDescent="0.3">
      <c r="B111" s="4" t="s">
        <v>12</v>
      </c>
      <c r="C111" s="4"/>
      <c r="H111" s="4" t="s">
        <v>13</v>
      </c>
      <c r="I111" s="4"/>
      <c r="N111" s="4" t="s">
        <v>14</v>
      </c>
      <c r="O111" s="4"/>
      <c r="S111" s="21"/>
    </row>
    <row r="112" spans="1:19" x14ac:dyDescent="0.25">
      <c r="A112" s="5"/>
      <c r="B112" s="6" t="s">
        <v>0</v>
      </c>
      <c r="C112" s="6" t="s">
        <v>509</v>
      </c>
      <c r="D112" s="65" t="s">
        <v>516</v>
      </c>
      <c r="E112" s="29" t="s">
        <v>1</v>
      </c>
      <c r="F112" s="7" t="s">
        <v>543</v>
      </c>
      <c r="G112" s="5"/>
      <c r="H112" s="6" t="s">
        <v>0</v>
      </c>
      <c r="I112" s="6" t="s">
        <v>509</v>
      </c>
      <c r="J112" s="65" t="s">
        <v>516</v>
      </c>
      <c r="K112" s="29" t="s">
        <v>1</v>
      </c>
      <c r="L112" s="7" t="s">
        <v>543</v>
      </c>
      <c r="M112" s="5"/>
      <c r="N112" s="6" t="s">
        <v>0</v>
      </c>
      <c r="O112" s="6" t="s">
        <v>509</v>
      </c>
      <c r="P112" s="65" t="s">
        <v>516</v>
      </c>
      <c r="Q112" s="29" t="s">
        <v>1</v>
      </c>
      <c r="R112" s="7" t="s">
        <v>543</v>
      </c>
      <c r="S112" s="19"/>
    </row>
    <row r="113" spans="1:19" x14ac:dyDescent="0.25">
      <c r="A113" s="8"/>
      <c r="B113" s="27" t="str">
        <f>VLOOKUP(D113,Numbers!$A$1:E449,2,TRUE)</f>
        <v>David Ebewele</v>
      </c>
      <c r="C113" s="27" t="str">
        <f>VLOOKUP(D113,Numbers!$D$1:E449,2,TRUE)</f>
        <v>Year 7</v>
      </c>
      <c r="D113" s="61">
        <v>64</v>
      </c>
      <c r="E113" s="15">
        <v>19.850000000000001</v>
      </c>
      <c r="F113" s="25">
        <v>1</v>
      </c>
      <c r="G113" s="8"/>
      <c r="H113" s="27" t="str">
        <f>VLOOKUP(J113,Numbers!$A$1:K449,2,TRUE)</f>
        <v>Alex Dang</v>
      </c>
      <c r="I113" s="27" t="str">
        <f>VLOOKUP(J113,Numbers!$D$1:K449,2,TRUE)</f>
        <v>Year 7</v>
      </c>
      <c r="J113" s="61">
        <v>10</v>
      </c>
      <c r="K113" s="15">
        <v>7.94</v>
      </c>
      <c r="L113" s="25">
        <v>1</v>
      </c>
      <c r="M113" s="8"/>
      <c r="N113" s="27" t="str">
        <f>VLOOKUP(P113,Numbers!$A$1:Q449,2,TRUE)</f>
        <v>William Rawsan</v>
      </c>
      <c r="O113" s="27" t="str">
        <f>VLOOKUP(P113,Numbers!$D$1:Q449,2,TRUE)</f>
        <v>Year 7</v>
      </c>
      <c r="P113" s="61">
        <v>301</v>
      </c>
      <c r="Q113" s="15">
        <v>29.09</v>
      </c>
      <c r="R113" s="25">
        <v>1</v>
      </c>
      <c r="S113" s="19"/>
    </row>
    <row r="114" spans="1:19" x14ac:dyDescent="0.25">
      <c r="A114" s="8"/>
      <c r="B114" s="27" t="str">
        <f>VLOOKUP(D114,Numbers!$A$1:E450,2,TRUE)</f>
        <v>Lucasz Gawel</v>
      </c>
      <c r="C114" s="27" t="str">
        <f>VLOOKUP(D114,Numbers!$D$1:E450,2,TRUE)</f>
        <v>Year 7</v>
      </c>
      <c r="D114" s="30">
        <v>193</v>
      </c>
      <c r="E114" s="15">
        <v>19.18</v>
      </c>
      <c r="F114" s="25">
        <v>2</v>
      </c>
      <c r="G114" s="8"/>
      <c r="H114" s="27" t="str">
        <f>VLOOKUP(J114,Numbers!$A$1:K450,2,TRUE)</f>
        <v>Jonathon Kay</v>
      </c>
      <c r="I114" s="27" t="str">
        <f>VLOOKUP(J114,Numbers!$D$1:K450,2,TRUE)</f>
        <v>Year 7</v>
      </c>
      <c r="J114" s="30">
        <v>156</v>
      </c>
      <c r="K114" s="15">
        <v>6.94</v>
      </c>
      <c r="L114" s="25">
        <v>2</v>
      </c>
      <c r="M114" s="8"/>
      <c r="N114" s="27" t="str">
        <f>VLOOKUP(P114,Numbers!$A$1:Q450,2,TRUE)</f>
        <v>Malachi Harty</v>
      </c>
      <c r="O114" s="27" t="str">
        <f>VLOOKUP(P114,Numbers!$D$1:Q450,2,TRUE)</f>
        <v>Year 7</v>
      </c>
      <c r="P114" s="61">
        <v>201</v>
      </c>
      <c r="Q114" s="15">
        <v>25.98</v>
      </c>
      <c r="R114" s="25">
        <v>2</v>
      </c>
      <c r="S114" s="19"/>
    </row>
    <row r="115" spans="1:19" x14ac:dyDescent="0.25">
      <c r="A115" s="8"/>
      <c r="B115" s="27" t="str">
        <f>VLOOKUP(D115,Numbers!$A$1:E451,2,TRUE)</f>
        <v>Jonathon Kay</v>
      </c>
      <c r="C115" s="27" t="str">
        <f>VLOOKUP(D115,Numbers!$D$1:E451,2,TRUE)</f>
        <v>Year 7</v>
      </c>
      <c r="D115" s="30">
        <v>156</v>
      </c>
      <c r="E115" s="15">
        <v>17.329999999999998</v>
      </c>
      <c r="F115" s="25">
        <v>3</v>
      </c>
      <c r="G115" s="8"/>
      <c r="H115" s="27"/>
      <c r="I115" s="27"/>
      <c r="J115" s="30"/>
      <c r="K115" s="15"/>
      <c r="L115" s="25"/>
      <c r="M115" s="8"/>
      <c r="N115" s="27" t="str">
        <f>VLOOKUP(P115,Numbers!$A$1:Q451,2,TRUE)</f>
        <v>Anthony Thurling</v>
      </c>
      <c r="O115" s="27" t="str">
        <f>VLOOKUP(P115,Numbers!$D$1:Q451,2,TRUE)</f>
        <v>Year 7</v>
      </c>
      <c r="P115" s="30">
        <v>25</v>
      </c>
      <c r="Q115" s="15">
        <v>16.239999999999998</v>
      </c>
      <c r="R115" s="25">
        <v>3</v>
      </c>
      <c r="S115" s="19"/>
    </row>
    <row r="116" spans="1:19" x14ac:dyDescent="0.25">
      <c r="A116" s="8"/>
      <c r="B116" s="27" t="str">
        <f>VLOOKUP(D116,Numbers!$A$1:E452,2,TRUE)</f>
        <v>William Rawsan</v>
      </c>
      <c r="C116" s="27" t="str">
        <f>VLOOKUP(D116,Numbers!$D$1:E452,2,TRUE)</f>
        <v>Year 7</v>
      </c>
      <c r="D116" s="30">
        <v>301</v>
      </c>
      <c r="E116" s="15">
        <v>13.59</v>
      </c>
      <c r="F116" s="25">
        <v>4</v>
      </c>
      <c r="G116" s="8"/>
      <c r="H116" s="27"/>
      <c r="I116" s="27"/>
      <c r="J116" s="30"/>
      <c r="K116" s="15"/>
      <c r="L116" s="25"/>
      <c r="M116" s="8"/>
      <c r="N116" s="27"/>
      <c r="O116" s="27"/>
      <c r="P116" s="30"/>
      <c r="Q116" s="15"/>
      <c r="R116" s="25"/>
      <c r="S116" s="19"/>
    </row>
    <row r="117" spans="1:19" x14ac:dyDescent="0.25">
      <c r="A117" s="8"/>
      <c r="B117" s="27"/>
      <c r="C117" s="27"/>
      <c r="D117" s="61"/>
      <c r="E117" s="15"/>
      <c r="F117" s="25"/>
      <c r="G117" s="8"/>
      <c r="H117" s="27"/>
      <c r="I117" s="27"/>
      <c r="J117" s="30"/>
      <c r="K117" s="3"/>
      <c r="L117" s="25"/>
      <c r="M117" s="8"/>
      <c r="N117" s="27"/>
      <c r="O117" s="27"/>
      <c r="P117" s="30"/>
      <c r="Q117" s="15"/>
      <c r="R117" s="25"/>
      <c r="S117" s="19"/>
    </row>
    <row r="118" spans="1:19" x14ac:dyDescent="0.25">
      <c r="A118" s="8"/>
      <c r="B118" s="27"/>
      <c r="C118" s="27"/>
      <c r="D118" s="30"/>
      <c r="E118" s="15"/>
      <c r="F118" s="25"/>
      <c r="G118" s="8"/>
      <c r="H118" s="27"/>
      <c r="I118" s="27"/>
      <c r="J118" s="30"/>
      <c r="K118" s="15"/>
      <c r="L118" s="25"/>
      <c r="M118" s="8"/>
      <c r="N118" s="27"/>
      <c r="O118" s="27"/>
      <c r="P118" s="30"/>
      <c r="Q118" s="15"/>
      <c r="R118" s="25"/>
      <c r="S118" s="19"/>
    </row>
    <row r="119" spans="1:19" x14ac:dyDescent="0.25">
      <c r="A119" s="8"/>
      <c r="B119" s="27"/>
      <c r="C119" s="27"/>
      <c r="D119" s="30"/>
      <c r="E119" s="15"/>
      <c r="F119" s="25"/>
      <c r="G119" s="8"/>
      <c r="H119" s="27"/>
      <c r="I119" s="27"/>
      <c r="J119" s="30"/>
      <c r="K119" s="15"/>
      <c r="L119" s="25"/>
      <c r="M119" s="8"/>
      <c r="N119" s="27"/>
      <c r="O119" s="27"/>
      <c r="P119" s="30"/>
      <c r="Q119" s="15"/>
      <c r="R119" s="25"/>
      <c r="S119" s="19"/>
    </row>
    <row r="120" spans="1:19" x14ac:dyDescent="0.25">
      <c r="A120" s="8"/>
      <c r="B120" s="27"/>
      <c r="C120" s="27"/>
      <c r="D120" s="30"/>
      <c r="E120" s="15"/>
      <c r="F120" s="25"/>
      <c r="G120" s="8"/>
      <c r="H120" s="27"/>
      <c r="I120" s="27"/>
      <c r="J120" s="30"/>
      <c r="K120" s="15"/>
      <c r="L120" s="25"/>
      <c r="M120" s="8"/>
      <c r="N120" s="27"/>
      <c r="O120" s="27"/>
      <c r="P120" s="30"/>
      <c r="Q120" s="15"/>
      <c r="R120" s="25"/>
      <c r="S120" s="19"/>
    </row>
    <row r="121" spans="1:19" x14ac:dyDescent="0.25">
      <c r="A121" s="8"/>
      <c r="B121" s="27"/>
      <c r="C121" s="27"/>
      <c r="D121" s="30"/>
      <c r="E121" s="15"/>
      <c r="F121" s="25"/>
      <c r="G121" s="8"/>
      <c r="H121" s="27"/>
      <c r="I121" s="27"/>
      <c r="J121" s="30"/>
      <c r="K121" s="15"/>
      <c r="L121" s="25"/>
      <c r="M121" s="8"/>
      <c r="N121" s="27"/>
      <c r="O121" s="27"/>
      <c r="P121" s="30"/>
      <c r="Q121" s="64"/>
      <c r="R121" s="25"/>
      <c r="S121" s="19"/>
    </row>
    <row r="122" spans="1:19" x14ac:dyDescent="0.25">
      <c r="A122" s="8"/>
      <c r="B122" s="27"/>
      <c r="C122" s="27"/>
      <c r="D122" s="30"/>
      <c r="E122" s="15"/>
      <c r="F122" s="25"/>
      <c r="G122" s="8"/>
      <c r="H122" s="27"/>
      <c r="I122" s="27"/>
      <c r="J122" s="30"/>
      <c r="K122" s="15"/>
      <c r="L122" s="25"/>
      <c r="M122" s="8"/>
      <c r="N122" s="27"/>
      <c r="O122" s="27"/>
      <c r="P122" s="30"/>
      <c r="Q122" s="15"/>
      <c r="R122" s="25"/>
      <c r="S122" s="19"/>
    </row>
    <row r="123" spans="1:19" x14ac:dyDescent="0.25">
      <c r="A123" s="8"/>
      <c r="B123" s="27"/>
      <c r="C123" s="27"/>
      <c r="D123" s="30"/>
      <c r="E123" s="15"/>
      <c r="F123" s="25"/>
      <c r="G123" s="8"/>
      <c r="H123" s="27"/>
      <c r="I123" s="27"/>
      <c r="J123" s="30"/>
      <c r="K123" s="15"/>
      <c r="L123" s="25"/>
      <c r="M123" s="8"/>
      <c r="N123" s="27"/>
      <c r="O123" s="27"/>
      <c r="P123" s="30"/>
      <c r="Q123" s="15"/>
      <c r="R123" s="25"/>
      <c r="S123" s="19"/>
    </row>
    <row r="124" spans="1:19" x14ac:dyDescent="0.25">
      <c r="A124" s="8"/>
      <c r="B124" s="27"/>
      <c r="C124" s="27"/>
      <c r="D124" s="30"/>
      <c r="E124" s="15"/>
      <c r="F124" s="25"/>
      <c r="G124" s="8"/>
      <c r="H124" s="27"/>
      <c r="I124" s="27"/>
      <c r="J124" s="30"/>
      <c r="K124" s="15"/>
      <c r="L124" s="25"/>
      <c r="M124" s="8"/>
      <c r="N124" s="27"/>
      <c r="O124" s="27"/>
      <c r="P124" s="30"/>
      <c r="Q124" s="15"/>
      <c r="R124" s="25"/>
      <c r="S124" s="19"/>
    </row>
    <row r="125" spans="1:19" x14ac:dyDescent="0.25">
      <c r="A125" s="8"/>
      <c r="B125" s="27"/>
      <c r="C125" s="27"/>
      <c r="D125" s="30"/>
      <c r="E125" s="15"/>
      <c r="F125" s="25"/>
      <c r="G125" s="8"/>
      <c r="H125" s="27"/>
      <c r="I125" s="27"/>
      <c r="J125" s="30"/>
      <c r="K125" s="15"/>
      <c r="L125" s="25"/>
      <c r="M125" s="8"/>
      <c r="N125" s="27"/>
      <c r="O125" s="27"/>
      <c r="P125" s="30"/>
      <c r="Q125" s="15"/>
      <c r="R125" s="25"/>
      <c r="S125" s="19"/>
    </row>
    <row r="126" spans="1:19" x14ac:dyDescent="0.25">
      <c r="A126" s="8"/>
      <c r="B126" s="27"/>
      <c r="C126" s="27"/>
      <c r="D126" s="30"/>
      <c r="E126" s="15"/>
      <c r="F126" s="25"/>
      <c r="G126" s="8"/>
      <c r="H126" s="27"/>
      <c r="I126" s="27"/>
      <c r="J126" s="30"/>
      <c r="K126" s="15"/>
      <c r="L126" s="25"/>
      <c r="M126" s="8"/>
      <c r="N126" s="27"/>
      <c r="O126" s="27"/>
      <c r="P126" s="30"/>
      <c r="Q126" s="15"/>
      <c r="R126" s="25"/>
      <c r="S126" s="19"/>
    </row>
    <row r="127" spans="1:19" x14ac:dyDescent="0.25">
      <c r="A127" s="8"/>
      <c r="B127" s="27"/>
      <c r="C127" s="27"/>
      <c r="D127" s="30"/>
      <c r="E127" s="15"/>
      <c r="F127" s="25"/>
      <c r="G127" s="8"/>
      <c r="H127" s="27"/>
      <c r="I127" s="27"/>
      <c r="J127" s="30"/>
      <c r="K127" s="15"/>
      <c r="L127" s="25"/>
      <c r="M127" s="8"/>
      <c r="N127" s="27"/>
      <c r="O127" s="27"/>
      <c r="P127" s="30"/>
      <c r="Q127" s="15"/>
      <c r="R127" s="25"/>
      <c r="S127" s="19"/>
    </row>
    <row r="128" spans="1:19" x14ac:dyDescent="0.25">
      <c r="A128" s="8"/>
      <c r="B128" s="27"/>
      <c r="C128" s="27"/>
      <c r="D128" s="30"/>
      <c r="E128" s="15"/>
      <c r="F128" s="25"/>
      <c r="G128" s="8"/>
      <c r="H128" s="27"/>
      <c r="I128" s="27"/>
      <c r="J128" s="30"/>
      <c r="K128" s="15"/>
      <c r="L128" s="25"/>
      <c r="M128" s="8"/>
      <c r="N128" s="27" t="str">
        <f>IF(P128="","",IF(HLOOKUP(P128,#REF!,18,FALSE)="","Name?",HLOOKUP(P128,#REF!,18,FALSE)))</f>
        <v/>
      </c>
      <c r="O128" s="27"/>
      <c r="P128" s="30"/>
      <c r="Q128" s="15"/>
      <c r="R128" s="25"/>
      <c r="S128" s="19"/>
    </row>
    <row r="129" spans="1:19" x14ac:dyDescent="0.25">
      <c r="A129" s="8"/>
      <c r="B129" s="27" t="str">
        <f>IF(D129="","",IF(HLOOKUP(D129,#REF!,14,FALSE)="","Name?",HLOOKUP(D129,#REF!,14,FALSE)))</f>
        <v/>
      </c>
      <c r="C129" s="27"/>
      <c r="D129" s="30"/>
      <c r="E129" s="15"/>
      <c r="F129" s="25"/>
      <c r="G129" s="8"/>
      <c r="H129" s="27" t="str">
        <f>IF(J129="","",IF(HLOOKUP(J129,#REF!,16,FALSE)="","Name?",HLOOKUP(J129,#REF!,16,FALSE)))</f>
        <v/>
      </c>
      <c r="I129" s="27"/>
      <c r="J129" s="30"/>
      <c r="K129" s="15"/>
      <c r="L129" s="25"/>
      <c r="M129" s="8"/>
      <c r="N129" s="27" t="str">
        <f>IF(P129="","",IF(HLOOKUP(P129,#REF!,18,FALSE)="","Name?",HLOOKUP(P129,#REF!,18,FALSE)))</f>
        <v/>
      </c>
      <c r="O129" s="27"/>
      <c r="P129" s="30"/>
      <c r="Q129" s="15"/>
      <c r="R129" s="25"/>
      <c r="S129" s="19"/>
    </row>
    <row r="130" spans="1:19" x14ac:dyDescent="0.25">
      <c r="A130" s="8"/>
      <c r="B130" s="27" t="str">
        <f>IF(D130="","",IF(HLOOKUP(D130,#REF!,14,FALSE)="","Name?",HLOOKUP(D130,#REF!,14,FALSE)))</f>
        <v/>
      </c>
      <c r="C130" s="27"/>
      <c r="D130" s="30"/>
      <c r="E130" s="15"/>
      <c r="F130" s="25"/>
      <c r="G130" s="8"/>
      <c r="H130" s="27" t="str">
        <f>IF(J130="","",IF(HLOOKUP(J130,#REF!,16,FALSE)="","Name?",HLOOKUP(J130,#REF!,16,FALSE)))</f>
        <v/>
      </c>
      <c r="I130" s="27"/>
      <c r="J130" s="30"/>
      <c r="K130" s="15"/>
      <c r="L130" s="25"/>
      <c r="M130" s="8"/>
      <c r="N130" s="27" t="str">
        <f>IF(P130="","",IF(HLOOKUP(P130,#REF!,18,FALSE)="","Name?",HLOOKUP(P130,#REF!,18,FALSE)))</f>
        <v/>
      </c>
      <c r="O130" s="27"/>
      <c r="P130" s="30"/>
      <c r="Q130" s="15"/>
      <c r="R130" s="25"/>
      <c r="S130" s="19"/>
    </row>
    <row r="131" spans="1:19" x14ac:dyDescent="0.25">
      <c r="A131" s="8"/>
      <c r="B131" s="27" t="str">
        <f>IF(D131="","",IF(HLOOKUP(D131,#REF!,14,FALSE)="","Name?",HLOOKUP(D131,#REF!,14,FALSE)))</f>
        <v/>
      </c>
      <c r="C131" s="27"/>
      <c r="D131" s="30"/>
      <c r="E131" s="15"/>
      <c r="F131" s="25"/>
      <c r="G131" s="8"/>
      <c r="H131" s="27" t="str">
        <f>IF(J131="","",IF(HLOOKUP(J131,#REF!,16,FALSE)="","Name?",HLOOKUP(J131,#REF!,16,FALSE)))</f>
        <v/>
      </c>
      <c r="I131" s="27"/>
      <c r="J131" s="30"/>
      <c r="K131" s="15"/>
      <c r="L131" s="25"/>
      <c r="M131" s="8"/>
      <c r="N131" s="27" t="str">
        <f>IF(P131="","",IF(HLOOKUP(P131,#REF!,18,FALSE)="","Name?",HLOOKUP(P131,#REF!,18,FALSE)))</f>
        <v/>
      </c>
      <c r="O131" s="27"/>
      <c r="P131" s="30"/>
      <c r="Q131" s="15"/>
      <c r="R131" s="25"/>
      <c r="S131" s="19"/>
    </row>
    <row r="132" spans="1:19" x14ac:dyDescent="0.25">
      <c r="A132" s="8"/>
      <c r="B132" s="27" t="str">
        <f>IF(D132="","",IF(HLOOKUP(D132,#REF!,14,FALSE)="","Name?",HLOOKUP(D132,#REF!,14,FALSE)))</f>
        <v/>
      </c>
      <c r="C132" s="27"/>
      <c r="D132" s="30"/>
      <c r="E132" s="15"/>
      <c r="F132" s="25"/>
      <c r="G132" s="8"/>
      <c r="H132" s="27" t="str">
        <f>IF(J132="","",IF(HLOOKUP(J132,#REF!,16,FALSE)="","Name?",HLOOKUP(J132,#REF!,16,FALSE)))</f>
        <v/>
      </c>
      <c r="I132" s="27"/>
      <c r="J132" s="30"/>
      <c r="K132" s="15"/>
      <c r="L132" s="25"/>
      <c r="M132" s="8"/>
      <c r="N132" s="27" t="str">
        <f>IF(P132="","",IF(HLOOKUP(P132,#REF!,18,FALSE)="","Name?",HLOOKUP(P132,#REF!,18,FALSE)))</f>
        <v/>
      </c>
      <c r="O132" s="27"/>
      <c r="P132" s="30"/>
      <c r="Q132" s="15"/>
      <c r="R132" s="25"/>
      <c r="S132" s="19"/>
    </row>
    <row r="133" spans="1:19" x14ac:dyDescent="0.25">
      <c r="A133" s="8"/>
      <c r="B133" s="27" t="str">
        <f>IF(D133="","",IF(HLOOKUP(D133,#REF!,14,FALSE)="","Name?",HLOOKUP(D133,#REF!,14,FALSE)))</f>
        <v/>
      </c>
      <c r="C133" s="27"/>
      <c r="D133" s="30"/>
      <c r="E133" s="15"/>
      <c r="F133" s="25"/>
      <c r="G133" s="8"/>
      <c r="H133" s="27" t="str">
        <f>IF(J133="","",IF(HLOOKUP(J133,#REF!,16,FALSE)="","Name?",HLOOKUP(J133,#REF!,16,FALSE)))</f>
        <v/>
      </c>
      <c r="I133" s="27"/>
      <c r="J133" s="30"/>
      <c r="K133" s="15"/>
      <c r="L133" s="25"/>
      <c r="M133" s="8"/>
      <c r="N133" s="27" t="str">
        <f>IF(P133="","",IF(HLOOKUP(P133,#REF!,18,FALSE)="","Name?",HLOOKUP(P133,#REF!,18,FALSE)))</f>
        <v/>
      </c>
      <c r="O133" s="27"/>
      <c r="P133" s="30"/>
      <c r="Q133" s="15"/>
      <c r="R133" s="25"/>
      <c r="S133" s="19"/>
    </row>
    <row r="134" spans="1:19" x14ac:dyDescent="0.25">
      <c r="A134" s="8"/>
      <c r="B134" s="27" t="str">
        <f>IF(D134="","",IF(HLOOKUP(D134,#REF!,14,FALSE)="","Name?",HLOOKUP(D134,#REF!,14,FALSE)))</f>
        <v/>
      </c>
      <c r="C134" s="27"/>
      <c r="D134" s="30"/>
      <c r="E134" s="15"/>
      <c r="F134" s="25"/>
      <c r="G134" s="8"/>
      <c r="H134" s="27" t="str">
        <f>IF(J134="","",IF(HLOOKUP(J134,#REF!,16,FALSE)="","Name?",HLOOKUP(J134,#REF!,16,FALSE)))</f>
        <v/>
      </c>
      <c r="I134" s="27"/>
      <c r="J134" s="30"/>
      <c r="K134" s="15"/>
      <c r="L134" s="25"/>
      <c r="M134" s="8"/>
      <c r="N134" s="27" t="str">
        <f>IF(P134="","",IF(HLOOKUP(P134,#REF!,18,FALSE)="","Name?",HLOOKUP(P134,#REF!,18,FALSE)))</f>
        <v/>
      </c>
      <c r="O134" s="27"/>
      <c r="P134" s="30"/>
      <c r="Q134" s="15"/>
      <c r="R134" s="25"/>
      <c r="S134" s="19"/>
    </row>
    <row r="135" spans="1:19" x14ac:dyDescent="0.25">
      <c r="A135" s="8"/>
      <c r="B135" s="27" t="str">
        <f>IF(D135="","",IF(HLOOKUP(D135,#REF!,14,FALSE)="","Name?",HLOOKUP(D135,#REF!,14,FALSE)))</f>
        <v/>
      </c>
      <c r="C135" s="27"/>
      <c r="D135" s="30"/>
      <c r="E135" s="15"/>
      <c r="F135" s="25"/>
      <c r="G135" s="8"/>
      <c r="H135" s="27" t="str">
        <f>IF(J135="","",IF(HLOOKUP(J135,#REF!,16,FALSE)="","Name?",HLOOKUP(J135,#REF!,16,FALSE)))</f>
        <v/>
      </c>
      <c r="I135" s="27"/>
      <c r="J135" s="30"/>
      <c r="K135" s="15"/>
      <c r="L135" s="25"/>
      <c r="M135" s="8"/>
      <c r="N135" s="27" t="str">
        <f>IF(P135="","",IF(HLOOKUP(P135,#REF!,18,FALSE)="","Name?",HLOOKUP(P135,#REF!,18,FALSE)))</f>
        <v/>
      </c>
      <c r="O135" s="27"/>
      <c r="P135" s="30"/>
      <c r="Q135" s="15"/>
      <c r="R135" s="25"/>
      <c r="S135" s="19"/>
    </row>
    <row r="136" spans="1:19" x14ac:dyDescent="0.25">
      <c r="A136" s="8"/>
      <c r="B136" s="27" t="str">
        <f>IF(D136="","",IF(HLOOKUP(D136,#REF!,14,FALSE)="","Name?",HLOOKUP(D136,#REF!,14,FALSE)))</f>
        <v/>
      </c>
      <c r="C136" s="27"/>
      <c r="D136" s="30"/>
      <c r="E136" s="15"/>
      <c r="F136" s="25"/>
      <c r="G136" s="8"/>
      <c r="H136" s="27" t="str">
        <f>IF(J136="","",IF(HLOOKUP(J136,#REF!,16,FALSE)="","Name?",HLOOKUP(J136,#REF!,16,FALSE)))</f>
        <v/>
      </c>
      <c r="I136" s="27"/>
      <c r="J136" s="30"/>
      <c r="K136" s="15"/>
      <c r="L136" s="25"/>
      <c r="M136" s="8"/>
      <c r="N136" s="27" t="str">
        <f>IF(P136="","",IF(HLOOKUP(P136,#REF!,18,FALSE)="","Name?",HLOOKUP(P136,#REF!,18,FALSE)))</f>
        <v/>
      </c>
      <c r="O136" s="27"/>
      <c r="P136" s="30"/>
      <c r="Q136" s="15"/>
      <c r="R136" s="25"/>
      <c r="S136" s="19"/>
    </row>
    <row r="137" spans="1:19" x14ac:dyDescent="0.25">
      <c r="A137" s="8"/>
      <c r="B137" s="27" t="str">
        <f>IF(D137="","",IF(HLOOKUP(D137,#REF!,14,FALSE)="","Name?",HLOOKUP(D137,#REF!,14,FALSE)))</f>
        <v/>
      </c>
      <c r="C137" s="27"/>
      <c r="D137" s="30"/>
      <c r="E137" s="15"/>
      <c r="F137" s="25"/>
      <c r="G137" s="8"/>
      <c r="H137" s="27" t="str">
        <f>IF(J137="","",IF(HLOOKUP(J137,#REF!,16,FALSE)="","Name?",HLOOKUP(J137,#REF!,16,FALSE)))</f>
        <v/>
      </c>
      <c r="I137" s="27"/>
      <c r="J137" s="30"/>
      <c r="K137" s="15"/>
      <c r="L137" s="25"/>
      <c r="M137" s="8"/>
      <c r="N137" s="27" t="str">
        <f>IF(P137="","",IF(HLOOKUP(P137,#REF!,18,FALSE)="","Name?",HLOOKUP(P137,#REF!,18,FALSE)))</f>
        <v/>
      </c>
      <c r="O137" s="27"/>
      <c r="P137" s="30"/>
      <c r="Q137" s="15"/>
      <c r="R137" s="25"/>
      <c r="S137" s="19"/>
    </row>
    <row r="138" spans="1:19" x14ac:dyDescent="0.25">
      <c r="A138" s="8"/>
      <c r="B138" s="27" t="str">
        <f>IF(D138="","",IF(HLOOKUP(D138,#REF!,14,FALSE)="","Name?",HLOOKUP(D138,#REF!,14,FALSE)))</f>
        <v/>
      </c>
      <c r="C138" s="27"/>
      <c r="D138" s="30"/>
      <c r="E138" s="15"/>
      <c r="F138" s="25"/>
      <c r="G138" s="8"/>
      <c r="H138" s="27" t="str">
        <f>IF(J138="","",IF(HLOOKUP(J138,#REF!,16,FALSE)="","Name?",HLOOKUP(J138,#REF!,16,FALSE)))</f>
        <v/>
      </c>
      <c r="I138" s="27"/>
      <c r="J138" s="30"/>
      <c r="K138" s="15"/>
      <c r="L138" s="25"/>
      <c r="M138" s="8"/>
      <c r="N138" s="27" t="str">
        <f>IF(P138="","",IF(HLOOKUP(P138,#REF!,18,FALSE)="","Name?",HLOOKUP(P138,#REF!,18,FALSE)))</f>
        <v/>
      </c>
      <c r="O138" s="27"/>
      <c r="P138" s="30"/>
      <c r="Q138" s="15"/>
      <c r="R138" s="25"/>
      <c r="S138" s="19"/>
    </row>
    <row r="139" spans="1:19" x14ac:dyDescent="0.25">
      <c r="A139" s="8"/>
      <c r="B139" s="27" t="str">
        <f>IF(D139="","",IF(HLOOKUP(D139,#REF!,14,FALSE)="","Name?",HLOOKUP(D139,#REF!,14,FALSE)))</f>
        <v/>
      </c>
      <c r="C139" s="27"/>
      <c r="D139" s="30"/>
      <c r="E139" s="15"/>
      <c r="F139" s="25"/>
      <c r="G139" s="8"/>
      <c r="H139" s="27" t="str">
        <f>IF(J139="","",IF(HLOOKUP(J139,#REF!,16,FALSE)="","Name?",HLOOKUP(J139,#REF!,16,FALSE)))</f>
        <v/>
      </c>
      <c r="I139" s="27"/>
      <c r="J139" s="30"/>
      <c r="K139" s="15"/>
      <c r="L139" s="25"/>
      <c r="M139" s="8"/>
      <c r="N139" s="27" t="str">
        <f>IF(P139="","",IF(HLOOKUP(P139,#REF!,18,FALSE)="","Name?",HLOOKUP(P139,#REF!,18,FALSE)))</f>
        <v/>
      </c>
      <c r="O139" s="27"/>
      <c r="P139" s="30"/>
      <c r="Q139" s="15"/>
      <c r="R139" s="25"/>
      <c r="S139" s="19"/>
    </row>
    <row r="140" spans="1:19" x14ac:dyDescent="0.25">
      <c r="A140" s="8"/>
      <c r="B140" s="27" t="str">
        <f>IF(D140="","",IF(HLOOKUP(D140,#REF!,14,FALSE)="","Name?",HLOOKUP(D140,#REF!,14,FALSE)))</f>
        <v/>
      </c>
      <c r="C140" s="27"/>
      <c r="D140" s="9"/>
      <c r="E140" s="15"/>
      <c r="F140" s="25"/>
      <c r="G140" s="8"/>
      <c r="H140" s="27" t="str">
        <f>IF(J140="","",IF(HLOOKUP(J140,#REF!,16,FALSE)="","Name?",HLOOKUP(J140,#REF!,16,FALSE)))</f>
        <v/>
      </c>
      <c r="I140" s="27"/>
      <c r="J140" s="30"/>
      <c r="K140" s="15"/>
      <c r="L140" s="25"/>
      <c r="M140" s="8"/>
      <c r="N140" s="27" t="str">
        <f>IF(P140="","",IF(HLOOKUP(P140,#REF!,18,FALSE)="","Name?",HLOOKUP(P140,#REF!,18,FALSE)))</f>
        <v/>
      </c>
      <c r="O140" s="27"/>
      <c r="P140" s="30"/>
      <c r="Q140" s="15"/>
      <c r="R140" s="25"/>
      <c r="S140" s="19"/>
    </row>
    <row r="141" spans="1:19" ht="13.8" thickBot="1" x14ac:dyDescent="0.3">
      <c r="A141" s="10"/>
      <c r="B141" s="28"/>
      <c r="C141" s="28"/>
      <c r="D141" s="11"/>
      <c r="E141" s="16"/>
      <c r="F141" s="26"/>
      <c r="G141" s="10"/>
      <c r="H141" s="28"/>
      <c r="I141" s="28"/>
      <c r="J141" s="11"/>
      <c r="K141" s="16"/>
      <c r="L141" s="25"/>
      <c r="M141" s="10"/>
      <c r="N141" s="28"/>
      <c r="O141" s="28"/>
      <c r="P141" s="11"/>
      <c r="Q141" s="16"/>
      <c r="R141" s="26"/>
    </row>
  </sheetData>
  <pageMargins left="0.74803149606299213" right="0.74803149606299213" top="0.98425196850393704" bottom="0.98425196850393704" header="0.51181102362204722" footer="0.51181102362204722"/>
  <pageSetup paperSize="9" scale="95" orientation="landscape" r:id="rId1"/>
  <headerFooter alignWithMargins="0"/>
  <rowBreaks count="3" manualBreakCount="3">
    <brk id="35" max="16383" man="1"/>
    <brk id="72" max="16383" man="1"/>
    <brk id="10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9D4C2-6CA4-44C9-AE4D-6520967583BC}">
  <dimension ref="A1:F34"/>
  <sheetViews>
    <sheetView view="pageBreakPreview" zoomScale="80" zoomScaleNormal="70" zoomScaleSheetLayoutView="80" workbookViewId="0">
      <selection activeCell="B8" sqref="B8"/>
    </sheetView>
  </sheetViews>
  <sheetFormatPr defaultColWidth="8.77734375" defaultRowHeight="13.2" x14ac:dyDescent="0.25"/>
  <cols>
    <col min="1" max="1" width="8.21875" style="2" bestFit="1" customWidth="1"/>
    <col min="2" max="2" width="15.33203125" style="2" bestFit="1" customWidth="1"/>
    <col min="3" max="3" width="9.77734375" style="2" bestFit="1" customWidth="1"/>
    <col min="4" max="4" width="7.33203125" style="2" bestFit="1" customWidth="1"/>
    <col min="5" max="5" width="7.109375" style="2" bestFit="1" customWidth="1"/>
    <col min="6" max="6" width="4.109375" style="2" bestFit="1" customWidth="1"/>
    <col min="7" max="16384" width="8.77734375" style="2"/>
  </cols>
  <sheetData>
    <row r="1" spans="1:6" x14ac:dyDescent="0.25">
      <c r="A1" s="1" t="s">
        <v>534</v>
      </c>
      <c r="E1" s="24"/>
    </row>
    <row r="2" spans="1:6" ht="13.8" thickBot="1" x14ac:dyDescent="0.3">
      <c r="B2" s="4" t="s">
        <v>511</v>
      </c>
      <c r="C2" s="4"/>
      <c r="D2" s="4"/>
    </row>
    <row r="3" spans="1:6" x14ac:dyDescent="0.25">
      <c r="A3" s="5"/>
      <c r="B3" s="6" t="s">
        <v>0</v>
      </c>
      <c r="C3" s="6" t="s">
        <v>509</v>
      </c>
      <c r="D3" s="65" t="s">
        <v>516</v>
      </c>
      <c r="E3" s="29" t="s">
        <v>1</v>
      </c>
      <c r="F3" s="7" t="s">
        <v>543</v>
      </c>
    </row>
    <row r="4" spans="1:6" x14ac:dyDescent="0.25">
      <c r="A4" s="8"/>
      <c r="B4" s="27" t="str">
        <f>VLOOKUP(D4,Numbers!$A$1:E340,2,TRUE)</f>
        <v>Megumi Hoshiko</v>
      </c>
      <c r="C4" s="27" t="str">
        <f>VLOOKUP(D4,Numbers!$D$1:E340,2,TRUE)</f>
        <v>IG</v>
      </c>
      <c r="D4" s="50">
        <v>210</v>
      </c>
      <c r="E4" s="14" t="s">
        <v>886</v>
      </c>
      <c r="F4" s="25">
        <v>1</v>
      </c>
    </row>
    <row r="5" spans="1:6" x14ac:dyDescent="0.25">
      <c r="A5" s="8"/>
      <c r="B5" s="27" t="str">
        <f>VLOOKUP(D5,Numbers!$A$1:E341,2,TRUE)</f>
        <v>Cosette Wearden</v>
      </c>
      <c r="C5" s="27" t="str">
        <f>VLOOKUP(D5,Numbers!$D$1:E341,2,TRUE)</f>
        <v>IG</v>
      </c>
      <c r="D5" s="30">
        <v>55</v>
      </c>
      <c r="E5" s="14" t="s">
        <v>887</v>
      </c>
      <c r="F5" s="25">
        <v>2</v>
      </c>
    </row>
    <row r="6" spans="1:6" x14ac:dyDescent="0.25">
      <c r="A6" s="8"/>
      <c r="B6" s="27" t="str">
        <f>VLOOKUP(D6,Numbers!$A$1:E342,2,TRUE)</f>
        <v>Zara White</v>
      </c>
      <c r="C6" s="27" t="str">
        <f>VLOOKUP(D6,Numbers!$D$1:E342,2,TRUE)</f>
        <v>SG</v>
      </c>
      <c r="D6" s="30">
        <v>280</v>
      </c>
      <c r="E6" s="14" t="s">
        <v>888</v>
      </c>
      <c r="F6" s="25">
        <v>3</v>
      </c>
    </row>
    <row r="7" spans="1:6" x14ac:dyDescent="0.25">
      <c r="A7" s="8"/>
      <c r="B7" s="27" t="str">
        <f>VLOOKUP(D7,Numbers!$A$1:E343,2,TRUE)</f>
        <v>Beatrix Cole</v>
      </c>
      <c r="C7" s="27" t="str">
        <f>VLOOKUP(D7,Numbers!$D$1:E343,2,TRUE)</f>
        <v>IG</v>
      </c>
      <c r="D7" s="61">
        <v>31</v>
      </c>
      <c r="E7" s="14" t="s">
        <v>889</v>
      </c>
      <c r="F7" s="25">
        <v>4</v>
      </c>
    </row>
    <row r="8" spans="1:6" x14ac:dyDescent="0.25">
      <c r="A8" s="8"/>
      <c r="B8" s="27"/>
      <c r="C8" s="27"/>
      <c r="D8" s="30"/>
      <c r="E8" s="14"/>
      <c r="F8" s="25"/>
    </row>
    <row r="9" spans="1:6" x14ac:dyDescent="0.25">
      <c r="A9" s="8"/>
      <c r="B9" s="27"/>
      <c r="C9" s="27"/>
      <c r="D9" s="30"/>
      <c r="E9" s="14"/>
      <c r="F9" s="25"/>
    </row>
    <row r="10" spans="1:6" x14ac:dyDescent="0.25">
      <c r="A10" s="8"/>
      <c r="B10" s="27" t="str">
        <f>VLOOKUP(D10,Numbers!$A$1:E346,2,TRUE)</f>
        <v>Liam McCay</v>
      </c>
      <c r="C10" s="27" t="str">
        <f>VLOOKUP(D10,Numbers!$D$1:E346,2,TRUE)</f>
        <v>IB</v>
      </c>
      <c r="D10" s="30">
        <v>182</v>
      </c>
      <c r="E10" s="14" t="s">
        <v>890</v>
      </c>
      <c r="F10" s="25">
        <v>1</v>
      </c>
    </row>
    <row r="11" spans="1:6" x14ac:dyDescent="0.25">
      <c r="A11" s="8"/>
      <c r="B11" s="27" t="str">
        <f>VLOOKUP(D11,Numbers!$A$1:E347,2,TRUE)</f>
        <v>Alex Poulston</v>
      </c>
      <c r="C11" s="27" t="str">
        <f>VLOOKUP(D11,Numbers!$D$1:E347,2,TRUE)</f>
        <v>IB</v>
      </c>
      <c r="D11" s="30">
        <v>12</v>
      </c>
      <c r="E11" s="14" t="s">
        <v>891</v>
      </c>
      <c r="F11" s="25">
        <v>2</v>
      </c>
    </row>
    <row r="12" spans="1:6" x14ac:dyDescent="0.25">
      <c r="A12" s="8"/>
      <c r="B12" s="27" t="str">
        <f>VLOOKUP(D12,Numbers!$A$1:E348,2,TRUE)</f>
        <v>Josh Longman</v>
      </c>
      <c r="C12" s="27" t="str">
        <f>VLOOKUP(D12,Numbers!$D$1:E348,2,TRUE)</f>
        <v>SB</v>
      </c>
      <c r="D12" s="30">
        <v>161</v>
      </c>
      <c r="E12" s="14" t="s">
        <v>892</v>
      </c>
      <c r="F12" s="25">
        <v>3</v>
      </c>
    </row>
    <row r="13" spans="1:6" x14ac:dyDescent="0.25">
      <c r="A13" s="8"/>
      <c r="B13" s="27" t="str">
        <f>VLOOKUP(D13,Numbers!$A$1:E349,2,TRUE)</f>
        <v>Louis Hatton</v>
      </c>
      <c r="C13" s="27" t="str">
        <f>VLOOKUP(D13,Numbers!$D$1:E349,2,TRUE)</f>
        <v>IB</v>
      </c>
      <c r="D13" s="30">
        <v>189</v>
      </c>
      <c r="E13" s="14" t="s">
        <v>893</v>
      </c>
      <c r="F13" s="25">
        <v>4</v>
      </c>
    </row>
    <row r="14" spans="1:6" x14ac:dyDescent="0.25">
      <c r="A14" s="8"/>
      <c r="B14" s="27" t="str">
        <f>IF(D14="","",IF(HLOOKUP(D14,#REF!,2,FALSE)="","Name?",HLOOKUP(D14,#REF!,2,FALSE)))</f>
        <v/>
      </c>
      <c r="C14" s="27"/>
      <c r="D14" s="61"/>
      <c r="E14" s="14"/>
      <c r="F14" s="25"/>
    </row>
    <row r="15" spans="1:6" x14ac:dyDescent="0.25">
      <c r="A15" s="8"/>
      <c r="B15" s="27" t="str">
        <f>IF(D15="","",IF(HLOOKUP(D15,#REF!,2,FALSE)="","Name?",HLOOKUP(D15,#REF!,2,FALSE)))</f>
        <v/>
      </c>
      <c r="C15" s="27"/>
      <c r="D15" s="61"/>
      <c r="E15" s="14"/>
      <c r="F15" s="25"/>
    </row>
    <row r="16" spans="1:6" x14ac:dyDescent="0.25">
      <c r="A16" s="8"/>
      <c r="B16" s="27" t="str">
        <f>IF(D16="","",IF(HLOOKUP(D16,#REF!,2,FALSE)="","Name?",HLOOKUP(D16,#REF!,2,FALSE)))</f>
        <v/>
      </c>
      <c r="C16" s="27"/>
      <c r="D16" s="30"/>
      <c r="E16" s="14"/>
      <c r="F16" s="25"/>
    </row>
    <row r="17" spans="1:6" x14ac:dyDescent="0.25">
      <c r="A17" s="8"/>
      <c r="B17" s="27" t="str">
        <f>IF(D17="","",IF(HLOOKUP(D17,#REF!,2,FALSE)="","Name?",HLOOKUP(D17,#REF!,2,FALSE)))</f>
        <v/>
      </c>
      <c r="C17" s="27"/>
      <c r="D17" s="50"/>
      <c r="E17" s="14"/>
      <c r="F17" s="25"/>
    </row>
    <row r="18" spans="1:6" x14ac:dyDescent="0.25">
      <c r="A18" s="8"/>
      <c r="B18" s="27" t="str">
        <f>IF(D18="","",IF(HLOOKUP(D18,#REF!,2,FALSE)="","Name?",HLOOKUP(D18,#REF!,2,FALSE)))</f>
        <v/>
      </c>
      <c r="C18" s="27"/>
      <c r="D18" s="30"/>
      <c r="E18" s="14"/>
      <c r="F18" s="25"/>
    </row>
    <row r="19" spans="1:6" x14ac:dyDescent="0.25">
      <c r="A19" s="8"/>
      <c r="B19" s="27" t="str">
        <f>IF(D19="","",IF(HLOOKUP(D19,#REF!,2,FALSE)="","Name?",HLOOKUP(D19,#REF!,2,FALSE)))</f>
        <v/>
      </c>
      <c r="C19" s="27"/>
      <c r="D19" s="30"/>
      <c r="E19" s="14"/>
      <c r="F19" s="25"/>
    </row>
    <row r="20" spans="1:6" x14ac:dyDescent="0.25">
      <c r="A20" s="8"/>
      <c r="B20" s="27" t="str">
        <f>IF(D20="","",IF(HLOOKUP(D20,#REF!,2,FALSE)="","Name?",HLOOKUP(D20,#REF!,2,FALSE)))</f>
        <v/>
      </c>
      <c r="C20" s="27"/>
      <c r="D20" s="30"/>
      <c r="E20" s="14"/>
      <c r="F20" s="25"/>
    </row>
    <row r="21" spans="1:6" x14ac:dyDescent="0.25">
      <c r="A21" s="8"/>
      <c r="B21" s="27" t="str">
        <f>IF(D21="","",IF(HLOOKUP(D21,#REF!,2,FALSE)="","Name?",HLOOKUP(D21,#REF!,2,FALSE)))</f>
        <v/>
      </c>
      <c r="C21" s="27"/>
      <c r="D21" s="30"/>
      <c r="E21" s="14"/>
      <c r="F21" s="25"/>
    </row>
    <row r="22" spans="1:6" x14ac:dyDescent="0.25">
      <c r="A22" s="8"/>
      <c r="B22" s="27" t="str">
        <f>IF(D22="","",IF(HLOOKUP(D22,#REF!,2,FALSE)="","Name?",HLOOKUP(D22,#REF!,2,FALSE)))</f>
        <v/>
      </c>
      <c r="C22" s="27"/>
      <c r="D22" s="30"/>
      <c r="E22" s="14"/>
      <c r="F22" s="25"/>
    </row>
    <row r="23" spans="1:6" x14ac:dyDescent="0.25">
      <c r="A23" s="8"/>
      <c r="B23" s="27" t="str">
        <f>IF(D23="","",IF(HLOOKUP(D23,#REF!,2,FALSE)="","Name?",HLOOKUP(D23,#REF!,2,FALSE)))</f>
        <v/>
      </c>
      <c r="C23" s="27"/>
      <c r="D23" s="30"/>
      <c r="E23" s="14"/>
      <c r="F23" s="25"/>
    </row>
    <row r="24" spans="1:6" x14ac:dyDescent="0.25">
      <c r="A24" s="8"/>
      <c r="B24" s="27" t="str">
        <f>IF(D24="","",IF(HLOOKUP(D24,#REF!,2,FALSE)="","Name?",HLOOKUP(D24,#REF!,2,FALSE)))</f>
        <v/>
      </c>
      <c r="C24" s="27"/>
      <c r="D24" s="30"/>
      <c r="E24" s="14"/>
      <c r="F24" s="25"/>
    </row>
    <row r="25" spans="1:6" x14ac:dyDescent="0.25">
      <c r="A25" s="8"/>
      <c r="B25" s="27" t="str">
        <f>IF(D25="","",IF(HLOOKUP(D25,#REF!,2,FALSE)="","Name?",HLOOKUP(D25,#REF!,2,FALSE)))</f>
        <v/>
      </c>
      <c r="C25" s="27"/>
      <c r="D25" s="30"/>
      <c r="E25" s="14"/>
      <c r="F25" s="25"/>
    </row>
    <row r="26" spans="1:6" x14ac:dyDescent="0.25">
      <c r="A26" s="8"/>
      <c r="B26" s="27" t="str">
        <f>IF(D26="","",IF(HLOOKUP(D26,#REF!,2,FALSE)="","Name?",HLOOKUP(D26,#REF!,2,FALSE)))</f>
        <v/>
      </c>
      <c r="C26" s="27"/>
      <c r="D26" s="30"/>
      <c r="E26" s="14"/>
      <c r="F26" s="25"/>
    </row>
    <row r="27" spans="1:6" x14ac:dyDescent="0.25">
      <c r="A27" s="8"/>
      <c r="B27" s="27" t="str">
        <f>IF(D27="","",IF(HLOOKUP(D27,#REF!,2,FALSE)="","Name?",HLOOKUP(D27,#REF!,2,FALSE)))</f>
        <v/>
      </c>
      <c r="C27" s="27"/>
      <c r="D27" s="30"/>
      <c r="E27" s="14"/>
      <c r="F27" s="25"/>
    </row>
    <row r="28" spans="1:6" x14ac:dyDescent="0.25">
      <c r="A28" s="8"/>
      <c r="B28" s="27" t="str">
        <f>IF(D28="","",IF(HLOOKUP(D28,#REF!,2,FALSE)="","Name?",HLOOKUP(D28,#REF!,2,FALSE)))</f>
        <v/>
      </c>
      <c r="C28" s="27"/>
      <c r="D28" s="30"/>
      <c r="E28" s="14"/>
      <c r="F28" s="25"/>
    </row>
    <row r="29" spans="1:6" x14ac:dyDescent="0.25">
      <c r="A29" s="8"/>
      <c r="B29" s="27" t="str">
        <f>IF(D29="","",IF(HLOOKUP(D29,#REF!,2,FALSE)="","Name?",HLOOKUP(D29,#REF!,2,FALSE)))</f>
        <v/>
      </c>
      <c r="C29" s="27"/>
      <c r="D29" s="30"/>
      <c r="E29" s="14"/>
      <c r="F29" s="25"/>
    </row>
    <row r="30" spans="1:6" x14ac:dyDescent="0.25">
      <c r="A30" s="8"/>
      <c r="B30" s="27" t="str">
        <f>IF(D30="","",IF(HLOOKUP(D30,#REF!,2,FALSE)="","Name?",HLOOKUP(D30,#REF!,2,FALSE)))</f>
        <v/>
      </c>
      <c r="C30" s="27"/>
      <c r="D30" s="30"/>
      <c r="E30" s="14"/>
      <c r="F30" s="25"/>
    </row>
    <row r="31" spans="1:6" x14ac:dyDescent="0.25">
      <c r="A31" s="8"/>
      <c r="B31" s="27" t="str">
        <f>IF(D31="","",IF(HLOOKUP(D31,#REF!,2,FALSE)="","Name?",HLOOKUP(D31,#REF!,2,FALSE)))</f>
        <v/>
      </c>
      <c r="C31" s="27"/>
      <c r="D31" s="30"/>
      <c r="E31" s="14"/>
      <c r="F31" s="25"/>
    </row>
    <row r="32" spans="1:6" ht="13.8" thickBot="1" x14ac:dyDescent="0.3">
      <c r="A32" s="10"/>
      <c r="B32" s="28"/>
      <c r="C32" s="28"/>
      <c r="D32" s="11"/>
      <c r="E32" s="18"/>
      <c r="F32" s="26"/>
    </row>
    <row r="33" spans="1:6" x14ac:dyDescent="0.25">
      <c r="A33" s="9"/>
      <c r="B33" s="9"/>
      <c r="C33" s="9"/>
      <c r="D33" s="9"/>
      <c r="E33" s="9"/>
      <c r="F33" s="14"/>
    </row>
    <row r="34" spans="1:6" x14ac:dyDescent="0.25">
      <c r="A34" s="9"/>
      <c r="B34" s="9"/>
      <c r="C34" s="9"/>
      <c r="D34" s="9"/>
      <c r="E34" s="9"/>
      <c r="F34" s="14"/>
    </row>
  </sheetData>
  <pageMargins left="0.74803149606299213" right="0.74803149606299213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E74C3-21B7-4CA2-986B-5C0406A5784D}">
  <dimension ref="A1:X141"/>
  <sheetViews>
    <sheetView view="pageBreakPreview" topLeftCell="A91" zoomScale="70" zoomScaleNormal="70" zoomScaleSheetLayoutView="70" workbookViewId="0">
      <selection activeCell="L114" sqref="L114"/>
    </sheetView>
  </sheetViews>
  <sheetFormatPr defaultColWidth="15" defaultRowHeight="13.2" x14ac:dyDescent="0.25"/>
  <cols>
    <col min="1" max="1" width="11.33203125" style="2" bestFit="1" customWidth="1"/>
    <col min="2" max="2" width="17.21875" style="2" bestFit="1" customWidth="1"/>
    <col min="3" max="3" width="5.21875" style="2" bestFit="1" customWidth="1"/>
    <col min="4" max="4" width="8.21875" style="2" bestFit="1" customWidth="1"/>
    <col min="5" max="5" width="6.44140625" style="2" bestFit="1" customWidth="1"/>
    <col min="6" max="6" width="3.33203125" style="2" bestFit="1" customWidth="1"/>
    <col min="7" max="7" width="15" style="2"/>
    <col min="8" max="8" width="18" style="2" bestFit="1" customWidth="1"/>
    <col min="9" max="9" width="5.21875" style="2" bestFit="1" customWidth="1"/>
    <col min="10" max="10" width="8.21875" style="2" bestFit="1" customWidth="1"/>
    <col min="11" max="11" width="6.44140625" style="2" bestFit="1" customWidth="1"/>
    <col min="12" max="12" width="2.21875" style="2" bestFit="1" customWidth="1"/>
    <col min="13" max="13" width="15" style="2"/>
    <col min="14" max="14" width="16.88671875" style="2" bestFit="1" customWidth="1"/>
    <col min="15" max="15" width="6.6640625" style="2" bestFit="1" customWidth="1"/>
    <col min="16" max="16" width="8.21875" style="2" bestFit="1" customWidth="1"/>
    <col min="17" max="17" width="6" style="2" bestFit="1" customWidth="1"/>
    <col min="18" max="18" width="2.21875" style="2" bestFit="1" customWidth="1"/>
    <col min="19" max="19" width="15" style="20"/>
    <col min="20" max="20" width="22" style="2" bestFit="1" customWidth="1"/>
    <col min="21" max="21" width="6.6640625" style="2" bestFit="1" customWidth="1"/>
    <col min="22" max="22" width="8.21875" style="2" bestFit="1" customWidth="1"/>
    <col min="23" max="23" width="6" style="2" bestFit="1" customWidth="1"/>
    <col min="24" max="24" width="2.21875" style="2" bestFit="1" customWidth="1"/>
    <col min="25" max="16384" width="15" style="2"/>
  </cols>
  <sheetData>
    <row r="1" spans="1:24" x14ac:dyDescent="0.25">
      <c r="A1" s="1" t="s">
        <v>28</v>
      </c>
      <c r="D1" s="24"/>
      <c r="T1" s="3"/>
    </row>
    <row r="2" spans="1:24" ht="13.8" thickBot="1" x14ac:dyDescent="0.3">
      <c r="B2" s="4" t="s">
        <v>519</v>
      </c>
      <c r="C2" s="4"/>
      <c r="D2" s="69" t="s">
        <v>920</v>
      </c>
      <c r="E2" s="87" t="s">
        <v>929</v>
      </c>
      <c r="H2" s="4" t="s">
        <v>4</v>
      </c>
      <c r="I2" s="4"/>
      <c r="J2" s="69" t="s">
        <v>920</v>
      </c>
      <c r="K2" s="87">
        <v>0.1</v>
      </c>
      <c r="N2" s="4" t="s">
        <v>5</v>
      </c>
      <c r="O2" s="4"/>
      <c r="P2" s="69" t="s">
        <v>920</v>
      </c>
      <c r="Q2" s="87" t="s">
        <v>919</v>
      </c>
      <c r="S2" s="2"/>
      <c r="T2" s="4" t="s">
        <v>18</v>
      </c>
      <c r="U2" s="4"/>
    </row>
    <row r="3" spans="1:24" x14ac:dyDescent="0.25">
      <c r="A3" s="5"/>
      <c r="B3" s="6" t="s">
        <v>0</v>
      </c>
      <c r="C3" s="6"/>
      <c r="D3" s="65" t="s">
        <v>516</v>
      </c>
      <c r="E3" s="29" t="s">
        <v>1</v>
      </c>
      <c r="F3" s="7"/>
      <c r="G3" s="5"/>
      <c r="H3" s="6" t="s">
        <v>0</v>
      </c>
      <c r="I3" s="6"/>
      <c r="J3" s="65" t="s">
        <v>516</v>
      </c>
      <c r="K3" s="29" t="s">
        <v>1</v>
      </c>
      <c r="L3" s="7"/>
      <c r="M3" s="5"/>
      <c r="N3" s="6" t="s">
        <v>0</v>
      </c>
      <c r="O3" s="6"/>
      <c r="P3" s="65" t="s">
        <v>516</v>
      </c>
      <c r="Q3" s="29" t="s">
        <v>1</v>
      </c>
      <c r="R3" s="7"/>
      <c r="S3" s="5"/>
      <c r="T3" s="6" t="s">
        <v>0</v>
      </c>
      <c r="U3" s="6"/>
      <c r="V3" s="65" t="s">
        <v>516</v>
      </c>
      <c r="W3" s="29" t="s">
        <v>1</v>
      </c>
      <c r="X3" s="7"/>
    </row>
    <row r="4" spans="1:24" x14ac:dyDescent="0.25">
      <c r="A4" s="8"/>
      <c r="B4" s="27" t="str">
        <f>VLOOKUP(D4,Numbers!$A$1:E340,2,TRUE)</f>
        <v>Ella Rose Cowan</v>
      </c>
      <c r="C4" s="27" t="str">
        <f>VLOOKUP(D4,Numbers!$D$1:E340,2,TRUE)</f>
        <v>JG</v>
      </c>
      <c r="D4" s="50">
        <v>80</v>
      </c>
      <c r="E4" s="14">
        <v>13.3</v>
      </c>
      <c r="F4" s="25">
        <v>1</v>
      </c>
      <c r="G4" s="12"/>
      <c r="H4" s="27" t="str">
        <f>VLOOKUP(J4,Numbers!$A$1:K340,2,TRUE)</f>
        <v>Amelie Bodie</v>
      </c>
      <c r="I4" s="27" t="str">
        <f>VLOOKUP(J4,Numbers!$D$1:K340,2,TRUE)</f>
        <v>JG</v>
      </c>
      <c r="J4" s="30">
        <v>22</v>
      </c>
      <c r="K4" s="14">
        <v>13.3</v>
      </c>
      <c r="L4" s="25"/>
      <c r="M4" s="12"/>
      <c r="N4" s="88" t="str">
        <f>VLOOKUP(P4,Numbers!$A$1:Q320,2,TRUE)</f>
        <v>Renee Adams</v>
      </c>
      <c r="O4" s="88" t="str">
        <f>VLOOKUP(P4,Numbers!$D$1:Q320,2,TRUE)</f>
        <v>JG</v>
      </c>
      <c r="P4" s="2">
        <v>243</v>
      </c>
      <c r="Q4" s="2">
        <v>26.9</v>
      </c>
      <c r="R4" s="69" t="s">
        <v>539</v>
      </c>
      <c r="S4" s="12"/>
      <c r="T4" s="27" t="str">
        <f>VLOOKUP(V4,Numbers!$A$1:W340,2,TRUE)</f>
        <v>Lexie Ellis</v>
      </c>
      <c r="U4" s="27" t="str">
        <f>VLOOKUP(V4,Numbers!$D$1:W340,2,TRUE)</f>
        <v>JG</v>
      </c>
      <c r="V4" s="30">
        <v>180</v>
      </c>
      <c r="W4" s="83">
        <v>43.5</v>
      </c>
      <c r="X4" s="25">
        <v>1</v>
      </c>
    </row>
    <row r="5" spans="1:24" x14ac:dyDescent="0.25">
      <c r="A5" s="8"/>
      <c r="B5" s="27" t="str">
        <f>VLOOKUP(D5,Numbers!$A$1:E341,2,TRUE)</f>
        <v>Hannah Keenan</v>
      </c>
      <c r="C5" s="27" t="str">
        <f>VLOOKUP(D5,Numbers!$D$1:E341,2,TRUE)</f>
        <v>JG</v>
      </c>
      <c r="D5" s="30">
        <v>118</v>
      </c>
      <c r="E5" s="14">
        <v>13.6</v>
      </c>
      <c r="F5" s="25">
        <v>2</v>
      </c>
      <c r="G5" s="12"/>
      <c r="H5" s="27" t="str">
        <f>VLOOKUP(J5,Numbers!$A$1:K341,2,TRUE)</f>
        <v>Katy Nicholson</v>
      </c>
      <c r="I5" s="27" t="str">
        <f>VLOOKUP(J5,Numbers!$D$1:K341,2,TRUE)</f>
        <v>JG</v>
      </c>
      <c r="J5" s="30">
        <v>169</v>
      </c>
      <c r="K5" s="14">
        <v>13.7</v>
      </c>
      <c r="L5" s="25"/>
      <c r="M5" s="12"/>
      <c r="N5" s="88" t="str">
        <f>VLOOKUP(P5,Numbers!$A$1:Q321,2,TRUE)</f>
        <v>Amelie Bodie</v>
      </c>
      <c r="O5" s="88" t="str">
        <f>VLOOKUP(P5,Numbers!$D$1:Q321,2,TRUE)</f>
        <v>JG</v>
      </c>
      <c r="P5" s="2">
        <v>22</v>
      </c>
      <c r="Q5" s="2">
        <v>27.5</v>
      </c>
      <c r="R5" s="69" t="s">
        <v>539</v>
      </c>
      <c r="S5" s="12"/>
      <c r="T5" s="27" t="str">
        <f>VLOOKUP(V5,Numbers!$A$1:W341,2,TRUE)</f>
        <v>Sophie Haslam</v>
      </c>
      <c r="U5" s="27" t="str">
        <f>VLOOKUP(V5,Numbers!$D$1:W341,2,TRUE)</f>
        <v>JG</v>
      </c>
      <c r="V5" s="30">
        <v>259</v>
      </c>
      <c r="W5" s="84">
        <v>44.7</v>
      </c>
      <c r="X5" s="25">
        <v>2</v>
      </c>
    </row>
    <row r="6" spans="1:24" x14ac:dyDescent="0.25">
      <c r="A6" s="8"/>
      <c r="B6" s="27" t="str">
        <f>VLOOKUP(D6,Numbers!$A$1:E342,2,TRUE)</f>
        <v>Jasmine Collins</v>
      </c>
      <c r="C6" s="27" t="str">
        <f>VLOOKUP(D6,Numbers!$D$1:E342,2,TRUE)</f>
        <v>JG</v>
      </c>
      <c r="D6" s="30">
        <v>148</v>
      </c>
      <c r="E6" s="14">
        <v>14.7</v>
      </c>
      <c r="F6" s="25">
        <v>3</v>
      </c>
      <c r="G6" s="12"/>
      <c r="H6" s="27" t="str">
        <f>VLOOKUP(J6,Numbers!$A$1:K342,2,TRUE)</f>
        <v>Christabel Owusu</v>
      </c>
      <c r="I6" s="27" t="str">
        <f>VLOOKUP(J6,Numbers!$D$1:K342,2,TRUE)</f>
        <v>JG</v>
      </c>
      <c r="J6" s="30">
        <v>53</v>
      </c>
      <c r="K6" s="14">
        <v>14</v>
      </c>
      <c r="L6" s="25"/>
      <c r="M6" s="12"/>
      <c r="N6" s="88" t="str">
        <f>VLOOKUP(P6,Numbers!$A$1:Q322,2,TRUE)</f>
        <v>Alice Jones*</v>
      </c>
      <c r="O6" s="88" t="str">
        <f>VLOOKUP(P6,Numbers!$D$1:Q322,2,TRUE)</f>
        <v>JG</v>
      </c>
      <c r="P6" s="2">
        <v>18</v>
      </c>
      <c r="Q6" s="2">
        <v>28.3</v>
      </c>
      <c r="R6" s="69" t="s">
        <v>539</v>
      </c>
      <c r="S6" s="12"/>
      <c r="T6" s="27" t="str">
        <f>VLOOKUP(V6,Numbers!$A$1:W342,2,TRUE)</f>
        <v>Eleanor Redmond</v>
      </c>
      <c r="U6" s="27" t="str">
        <f>VLOOKUP(V6,Numbers!$D$1:W342,2,TRUE)</f>
        <v>JG</v>
      </c>
      <c r="V6" s="30">
        <v>77</v>
      </c>
      <c r="W6" s="84">
        <v>45.4</v>
      </c>
      <c r="X6" s="25">
        <v>3</v>
      </c>
    </row>
    <row r="7" spans="1:24" x14ac:dyDescent="0.25">
      <c r="A7" s="8"/>
      <c r="B7" s="27" t="str">
        <f>VLOOKUP(D7,Numbers!$A$1:E343,2,TRUE)</f>
        <v>Scarlett Adderley</v>
      </c>
      <c r="C7" s="27" t="str">
        <f>VLOOKUP(D7,Numbers!$D$1:E343,2,TRUE)</f>
        <v>JG</v>
      </c>
      <c r="D7" s="61">
        <v>254</v>
      </c>
      <c r="E7" s="14">
        <v>14.7</v>
      </c>
      <c r="F7" s="25">
        <v>4</v>
      </c>
      <c r="G7" s="12"/>
      <c r="H7" s="27" t="str">
        <f>VLOOKUP(J7,Numbers!$A$1:K343,2,TRUE)</f>
        <v xml:space="preserve">Faye Walker </v>
      </c>
      <c r="I7" s="27" t="str">
        <f>VLOOKUP(J7,Numbers!$D$1:K343,2,TRUE)</f>
        <v>JG</v>
      </c>
      <c r="J7" s="30">
        <v>97</v>
      </c>
      <c r="K7" s="14">
        <v>14.5</v>
      </c>
      <c r="L7" s="25"/>
      <c r="M7" s="12"/>
      <c r="N7" s="88" t="str">
        <f>VLOOKUP(P7,Numbers!$A$1:Q323,2,TRUE)</f>
        <v>Erin Griffin</v>
      </c>
      <c r="O7" s="88" t="str">
        <f>VLOOKUP(P7,Numbers!$D$1:Q323,2,TRUE)</f>
        <v>JG</v>
      </c>
      <c r="P7" s="2">
        <v>91</v>
      </c>
      <c r="Q7" s="89">
        <v>29</v>
      </c>
      <c r="S7" s="12"/>
      <c r="T7" s="27" t="str">
        <f>VLOOKUP(V7,Numbers!$A$1:W343,2,TRUE)</f>
        <v>Heather Grant</v>
      </c>
      <c r="U7" s="27" t="str">
        <f>VLOOKUP(V7,Numbers!$D$1:W343,2,TRUE)</f>
        <v>JG</v>
      </c>
      <c r="V7" s="30">
        <v>126</v>
      </c>
      <c r="W7" s="84">
        <v>45.4</v>
      </c>
      <c r="X7" s="25">
        <v>4</v>
      </c>
    </row>
    <row r="8" spans="1:24" x14ac:dyDescent="0.25">
      <c r="A8" s="8"/>
      <c r="B8" s="27" t="str">
        <f>VLOOKUP(D8,Numbers!$A$1:E344,2,TRUE)</f>
        <v>Poppy Garry</v>
      </c>
      <c r="C8" s="27" t="str">
        <f>VLOOKUP(D8,Numbers!$D$1:E344,2,TRUE)</f>
        <v>JG</v>
      </c>
      <c r="D8" s="30">
        <v>238</v>
      </c>
      <c r="E8" s="14">
        <v>16.600000000000001</v>
      </c>
      <c r="F8" s="25">
        <v>5</v>
      </c>
      <c r="G8" s="12"/>
      <c r="H8" s="27" t="str">
        <f>VLOOKUP(J8,Numbers!$A$1:K344,2,TRUE)</f>
        <v>Alex Cullen</v>
      </c>
      <c r="I8" s="27" t="str">
        <f>VLOOKUP(J8,Numbers!$D$1:K344,2,TRUE)</f>
        <v>JG</v>
      </c>
      <c r="J8" s="50">
        <v>9</v>
      </c>
      <c r="K8" s="14">
        <v>14.6</v>
      </c>
      <c r="L8" s="25"/>
      <c r="M8" s="12"/>
      <c r="N8" s="88" t="str">
        <f>VLOOKUP(P8,Numbers!$A$1:Q324,2,TRUE)</f>
        <v>Charlotte Howe</v>
      </c>
      <c r="O8" s="88" t="str">
        <f>VLOOKUP(P8,Numbers!$D$1:Q324,2,TRUE)</f>
        <v>JG</v>
      </c>
      <c r="P8" s="2">
        <v>46</v>
      </c>
      <c r="Q8" s="89">
        <v>29.1</v>
      </c>
      <c r="S8" s="12"/>
      <c r="T8" s="27" t="str">
        <f>VLOOKUP(V8,Numbers!$A$1:W344,2,TRUE)</f>
        <v>Elinor Greenwood</v>
      </c>
      <c r="U8" s="27" t="str">
        <f>VLOOKUP(V8,Numbers!$D$1:W344,2,TRUE)</f>
        <v>JG</v>
      </c>
      <c r="V8" s="30">
        <v>78</v>
      </c>
      <c r="W8" s="85">
        <v>46</v>
      </c>
      <c r="X8" s="25">
        <v>5</v>
      </c>
    </row>
    <row r="9" spans="1:24" x14ac:dyDescent="0.25">
      <c r="A9" s="8"/>
      <c r="B9" s="27" t="str">
        <f>VLOOKUP(D9,Numbers!$A$1:E345,2,TRUE)</f>
        <v>Minnie Jones</v>
      </c>
      <c r="C9" s="27" t="str">
        <f>VLOOKUP(D9,Numbers!$D$1:E345,2,TRUE)</f>
        <v>JG</v>
      </c>
      <c r="D9" s="30">
        <v>216</v>
      </c>
      <c r="E9" s="14">
        <v>16.8</v>
      </c>
      <c r="F9" s="25">
        <v>6</v>
      </c>
      <c r="G9" s="12"/>
      <c r="H9" s="27" t="str">
        <f>VLOOKUP(J9,Numbers!$A$1:K345,2,TRUE)</f>
        <v>Olivia Hanrahan</v>
      </c>
      <c r="I9" s="27" t="str">
        <f>VLOOKUP(J9,Numbers!$D$1:K345,2,TRUE)</f>
        <v>JG</v>
      </c>
      <c r="J9" s="30">
        <v>230</v>
      </c>
      <c r="K9" s="14">
        <v>15.3</v>
      </c>
      <c r="L9" s="25"/>
      <c r="M9" s="12"/>
      <c r="N9" s="88" t="str">
        <f>VLOOKUP(P9,Numbers!$A$1:Q325,2,TRUE)</f>
        <v>Jasmine Madden</v>
      </c>
      <c r="O9" s="88" t="str">
        <f>VLOOKUP(P9,Numbers!$D$1:Q325,2,TRUE)</f>
        <v>JG</v>
      </c>
      <c r="P9" s="2">
        <v>149</v>
      </c>
      <c r="Q9" s="89">
        <v>29.4</v>
      </c>
      <c r="S9" s="12"/>
      <c r="T9" s="27" t="str">
        <f>VLOOKUP(V9,Numbers!$A$1:W345,2,TRUE)</f>
        <v>Isabelle George</v>
      </c>
      <c r="U9" s="27" t="str">
        <f>VLOOKUP(V9,Numbers!$D$1:W345,2,TRUE)</f>
        <v>JG</v>
      </c>
      <c r="V9" s="30">
        <v>138</v>
      </c>
      <c r="W9" s="84">
        <v>46.8</v>
      </c>
      <c r="X9" s="25">
        <v>6</v>
      </c>
    </row>
    <row r="10" spans="1:24" x14ac:dyDescent="0.25">
      <c r="A10" s="8"/>
      <c r="B10" s="27"/>
      <c r="C10" s="27"/>
      <c r="D10" s="30"/>
      <c r="E10" s="14"/>
      <c r="F10" s="25"/>
      <c r="G10" s="12"/>
      <c r="H10" s="27"/>
      <c r="I10" s="27"/>
      <c r="J10" s="61"/>
      <c r="K10" s="14"/>
      <c r="L10" s="25"/>
      <c r="M10" s="12"/>
      <c r="N10" s="88" t="str">
        <f>VLOOKUP(P10,Numbers!$A$1:Q326,2,TRUE)</f>
        <v>Scarlett Mccormack</v>
      </c>
      <c r="O10" s="88" t="str">
        <f>VLOOKUP(P10,Numbers!$D$1:Q326,2,TRUE)</f>
        <v>JG</v>
      </c>
      <c r="P10" s="2">
        <v>255</v>
      </c>
      <c r="Q10" s="89">
        <v>30</v>
      </c>
      <c r="S10" s="12"/>
      <c r="T10" s="27" t="str">
        <f>VLOOKUP(V10,Numbers!$A$1:W346,2,TRUE)</f>
        <v>Charlotte Wright-Davies</v>
      </c>
      <c r="U10" s="27" t="str">
        <f>VLOOKUP(V10,Numbers!$D$1:W346,2,TRUE)</f>
        <v>JG</v>
      </c>
      <c r="V10" s="30">
        <v>48</v>
      </c>
      <c r="W10" s="86">
        <v>47.4</v>
      </c>
      <c r="X10" s="25">
        <v>7</v>
      </c>
    </row>
    <row r="11" spans="1:24" x14ac:dyDescent="0.25">
      <c r="A11" s="8"/>
      <c r="B11" s="27"/>
      <c r="C11" s="27"/>
      <c r="D11" s="30"/>
      <c r="E11" s="14"/>
      <c r="F11" s="25"/>
      <c r="G11" s="12"/>
      <c r="H11" s="27" t="str">
        <f>VLOOKUP(J11,Numbers!$A$1:K347,2,TRUE)</f>
        <v>Alice Jones*</v>
      </c>
      <c r="I11" s="27" t="str">
        <f>VLOOKUP(J11,Numbers!$D$1:K347,2,TRUE)</f>
        <v>JG</v>
      </c>
      <c r="J11" s="30">
        <v>18</v>
      </c>
      <c r="K11" s="14">
        <v>13.8</v>
      </c>
      <c r="L11" s="25"/>
      <c r="M11" s="12"/>
      <c r="N11" s="88"/>
      <c r="O11" s="88"/>
      <c r="S11" s="12"/>
      <c r="T11" s="27"/>
      <c r="U11" s="27"/>
      <c r="V11" s="30"/>
      <c r="W11" s="14"/>
      <c r="X11" s="25"/>
    </row>
    <row r="12" spans="1:24" x14ac:dyDescent="0.25">
      <c r="A12" s="8"/>
      <c r="B12" s="27"/>
      <c r="C12" s="27"/>
      <c r="D12" s="30"/>
      <c r="E12" s="14"/>
      <c r="F12" s="25"/>
      <c r="G12" s="12"/>
      <c r="H12" s="27" t="str">
        <f>VLOOKUP(J12,Numbers!$A$1:K348,2,TRUE)</f>
        <v>Emily Leason</v>
      </c>
      <c r="I12" s="27" t="str">
        <f>VLOOKUP(J12,Numbers!$D$1:K348,2,TRUE)</f>
        <v>JG</v>
      </c>
      <c r="J12" s="30">
        <v>84</v>
      </c>
      <c r="K12" s="14">
        <v>14</v>
      </c>
      <c r="L12" s="25"/>
      <c r="M12" s="12"/>
      <c r="N12" s="88" t="str">
        <f>VLOOKUP(P12,Numbers!$A$1:Q328,2,TRUE)</f>
        <v>Sophie Haslam</v>
      </c>
      <c r="O12" s="88" t="str">
        <f>VLOOKUP(P12,Numbers!$D$1:Q328,2,TRUE)</f>
        <v>JG</v>
      </c>
      <c r="P12" s="30">
        <v>259</v>
      </c>
      <c r="Q12" s="14">
        <v>28.1</v>
      </c>
      <c r="R12" s="25"/>
      <c r="S12" s="12"/>
      <c r="T12" s="27"/>
      <c r="U12" s="27"/>
      <c r="V12" s="30"/>
      <c r="W12" s="14"/>
      <c r="X12" s="25"/>
    </row>
    <row r="13" spans="1:24" x14ac:dyDescent="0.25">
      <c r="A13" s="8"/>
      <c r="B13" s="27"/>
      <c r="C13" s="27"/>
      <c r="D13" s="30"/>
      <c r="E13" s="14"/>
      <c r="F13" s="25"/>
      <c r="G13" s="12"/>
      <c r="H13" s="27" t="str">
        <f>VLOOKUP(J13,Numbers!$A$1:K349,2,TRUE)</f>
        <v>Heather Grant</v>
      </c>
      <c r="I13" s="27" t="str">
        <f>VLOOKUP(J13,Numbers!$D$1:K349,2,TRUE)</f>
        <v>JG</v>
      </c>
      <c r="J13" s="30">
        <v>126</v>
      </c>
      <c r="K13" s="90">
        <v>14.1</v>
      </c>
      <c r="L13" s="25"/>
      <c r="M13" s="12"/>
      <c r="N13" s="88" t="str">
        <f>VLOOKUP(P13,Numbers!$A$1:Q329,2,TRUE)</f>
        <v>Katy Nicholson</v>
      </c>
      <c r="O13" s="88" t="str">
        <f>VLOOKUP(P13,Numbers!$D$1:Q329,2,TRUE)</f>
        <v>JG</v>
      </c>
      <c r="P13" s="30">
        <v>169</v>
      </c>
      <c r="Q13" s="14">
        <v>29.4</v>
      </c>
      <c r="R13" s="25"/>
      <c r="S13" s="12"/>
      <c r="T13" s="27"/>
      <c r="U13" s="27"/>
      <c r="V13" s="30"/>
      <c r="W13" s="14"/>
      <c r="X13" s="25"/>
    </row>
    <row r="14" spans="1:24" x14ac:dyDescent="0.25">
      <c r="A14" s="8"/>
      <c r="B14" s="27"/>
      <c r="C14" s="27"/>
      <c r="D14" s="61"/>
      <c r="E14" s="14"/>
      <c r="F14" s="25"/>
      <c r="G14" s="12"/>
      <c r="H14" s="27" t="str">
        <f>VLOOKUP(J14,Numbers!$A$1:K350,2,TRUE)</f>
        <v>Charlotte Howe</v>
      </c>
      <c r="I14" s="27" t="str">
        <f>VLOOKUP(J14,Numbers!$D$1:K350,2,TRUE)</f>
        <v>JG</v>
      </c>
      <c r="J14" s="30">
        <v>46</v>
      </c>
      <c r="K14" s="14">
        <v>14.1</v>
      </c>
      <c r="L14" s="25"/>
      <c r="M14" s="12"/>
      <c r="N14" s="88" t="str">
        <f>VLOOKUP(P14,Numbers!$A$1:Q330,2,TRUE)</f>
        <v>Christabel Owusu</v>
      </c>
      <c r="O14" s="88" t="str">
        <f>VLOOKUP(P14,Numbers!$D$1:Q330,2,TRUE)</f>
        <v>JG</v>
      </c>
      <c r="P14" s="30">
        <v>53</v>
      </c>
      <c r="Q14" s="14">
        <v>29.6</v>
      </c>
      <c r="R14" s="25"/>
      <c r="S14" s="12"/>
      <c r="T14" s="27"/>
      <c r="U14" s="27"/>
      <c r="V14" s="30"/>
      <c r="W14" s="14"/>
      <c r="X14" s="25"/>
    </row>
    <row r="15" spans="1:24" x14ac:dyDescent="0.25">
      <c r="A15" s="8"/>
      <c r="B15" s="27"/>
      <c r="C15" s="27"/>
      <c r="D15" s="61"/>
      <c r="E15" s="14"/>
      <c r="F15" s="25"/>
      <c r="G15" s="12"/>
      <c r="H15" s="27" t="str">
        <f>VLOOKUP(J15,Numbers!$A$1:K351,2,TRUE)</f>
        <v>Abigail Stevenson</v>
      </c>
      <c r="I15" s="27" t="str">
        <f>VLOOKUP(J15,Numbers!$D$1:K351,2,TRUE)</f>
        <v>JG</v>
      </c>
      <c r="J15" s="30">
        <v>4</v>
      </c>
      <c r="K15" s="14">
        <v>14.2</v>
      </c>
      <c r="L15" s="25"/>
      <c r="M15" s="12"/>
      <c r="N15" s="88" t="str">
        <f>VLOOKUP(P15,Numbers!$A$1:Q331,2,TRUE)</f>
        <v>Emily Leason</v>
      </c>
      <c r="O15" s="88" t="str">
        <f>VLOOKUP(P15,Numbers!$D$1:Q331,2,TRUE)</f>
        <v>JG</v>
      </c>
      <c r="P15" s="30">
        <v>84</v>
      </c>
      <c r="Q15" s="14">
        <v>30.2</v>
      </c>
      <c r="R15" s="25"/>
      <c r="S15" s="12"/>
      <c r="T15" s="27"/>
      <c r="U15" s="27"/>
      <c r="V15" s="30"/>
      <c r="W15" s="14"/>
      <c r="X15" s="25"/>
    </row>
    <row r="16" spans="1:24" x14ac:dyDescent="0.25">
      <c r="A16" s="8"/>
      <c r="B16" s="27"/>
      <c r="C16" s="27"/>
      <c r="D16" s="30"/>
      <c r="E16" s="14"/>
      <c r="F16" s="25"/>
      <c r="G16" s="12"/>
      <c r="H16" s="27" t="str">
        <f>VLOOKUP(J16,Numbers!$A$1:K352,2,TRUE)</f>
        <v>Scarlett Mccormack</v>
      </c>
      <c r="I16" s="27" t="str">
        <f>VLOOKUP(J16,Numbers!$D$1:K352,2,TRUE)</f>
        <v>JG</v>
      </c>
      <c r="J16" s="30">
        <v>255</v>
      </c>
      <c r="K16" s="14">
        <v>14.5</v>
      </c>
      <c r="L16" s="25"/>
      <c r="M16" s="12"/>
      <c r="N16" s="88" t="str">
        <f>VLOOKUP(P16,Numbers!$A$1:Q332,2,TRUE)</f>
        <v>Charlotte Wright-Davies</v>
      </c>
      <c r="O16" s="88" t="str">
        <f>VLOOKUP(P16,Numbers!$D$1:Q332,2,TRUE)</f>
        <v>JG</v>
      </c>
      <c r="P16" s="30">
        <v>48</v>
      </c>
      <c r="Q16" s="14">
        <v>30.8</v>
      </c>
      <c r="R16" s="25"/>
      <c r="S16" s="12"/>
      <c r="T16" s="27"/>
      <c r="U16" s="27"/>
      <c r="V16" s="30"/>
      <c r="W16" s="14"/>
      <c r="X16" s="25"/>
    </row>
    <row r="17" spans="1:24" x14ac:dyDescent="0.25">
      <c r="A17" s="8"/>
      <c r="B17" s="27"/>
      <c r="C17" s="27"/>
      <c r="D17" s="50"/>
      <c r="E17" s="14"/>
      <c r="F17" s="25"/>
      <c r="G17" s="12"/>
      <c r="H17" s="27"/>
      <c r="I17" s="27"/>
      <c r="J17" s="61"/>
      <c r="K17" s="14"/>
      <c r="L17" s="25"/>
      <c r="M17" s="12"/>
      <c r="N17" s="88" t="str">
        <f>VLOOKUP(P17,Numbers!$A$1:Q333,2,TRUE)</f>
        <v>check!</v>
      </c>
      <c r="O17" s="88" t="str">
        <f>VLOOKUP(P17,Numbers!$D$1:Q333,2,TRUE)</f>
        <v>JB</v>
      </c>
      <c r="P17" s="61">
        <v>124</v>
      </c>
      <c r="Q17" s="14">
        <v>31.8</v>
      </c>
      <c r="R17" s="25"/>
      <c r="S17" s="12"/>
      <c r="T17" s="27"/>
      <c r="U17" s="27"/>
      <c r="V17" s="61"/>
      <c r="W17" s="14"/>
      <c r="X17" s="25"/>
    </row>
    <row r="18" spans="1:24" x14ac:dyDescent="0.25">
      <c r="A18" s="8"/>
      <c r="B18" s="27"/>
      <c r="C18" s="27"/>
      <c r="D18" s="30"/>
      <c r="E18" s="14"/>
      <c r="F18" s="25"/>
      <c r="G18" s="12"/>
      <c r="H18" s="27"/>
      <c r="I18" s="27"/>
      <c r="J18" s="30"/>
      <c r="K18" s="14"/>
      <c r="L18" s="25"/>
      <c r="M18" s="12"/>
      <c r="N18" s="88"/>
      <c r="O18" s="88"/>
      <c r="P18" s="30"/>
      <c r="Q18" s="14"/>
      <c r="R18" s="25"/>
      <c r="S18" s="12"/>
      <c r="T18" s="27"/>
      <c r="U18" s="27"/>
      <c r="V18" s="30"/>
      <c r="W18" s="14"/>
      <c r="X18" s="25"/>
    </row>
    <row r="19" spans="1:24" x14ac:dyDescent="0.25">
      <c r="A19" s="8"/>
      <c r="B19" s="27"/>
      <c r="C19" s="27"/>
      <c r="D19" s="30"/>
      <c r="E19" s="14"/>
      <c r="F19" s="25"/>
      <c r="G19" s="12"/>
      <c r="H19" s="27"/>
      <c r="I19" s="27"/>
      <c r="J19" s="30"/>
      <c r="K19" s="14"/>
      <c r="L19" s="25"/>
      <c r="M19" s="12"/>
      <c r="N19" s="88"/>
      <c r="O19" s="88"/>
      <c r="P19" s="30"/>
      <c r="Q19" s="14"/>
      <c r="R19" s="25"/>
      <c r="S19" s="12"/>
      <c r="T19" s="27"/>
      <c r="U19" s="27"/>
      <c r="V19" s="30"/>
      <c r="W19" s="14"/>
      <c r="X19" s="25"/>
    </row>
    <row r="20" spans="1:24" x14ac:dyDescent="0.25">
      <c r="A20" s="8"/>
      <c r="B20" s="27" t="str">
        <f>IF(D20="","",IF(HLOOKUP(D20,#REF!,2,FALSE)="","Name?",HLOOKUP(D20,#REF!,2,FALSE)))</f>
        <v/>
      </c>
      <c r="C20" s="27"/>
      <c r="D20" s="30"/>
      <c r="E20" s="14"/>
      <c r="F20" s="25"/>
      <c r="G20" s="12"/>
      <c r="H20" s="27"/>
      <c r="I20" s="27"/>
      <c r="J20" s="69" t="s">
        <v>920</v>
      </c>
      <c r="K20" s="87" t="s">
        <v>924</v>
      </c>
      <c r="L20" s="25"/>
      <c r="M20" s="12"/>
      <c r="N20" s="88"/>
      <c r="O20" s="88"/>
      <c r="P20" s="30"/>
      <c r="Q20" s="14"/>
      <c r="R20" s="25"/>
      <c r="S20" s="12"/>
      <c r="T20" s="27"/>
      <c r="U20" s="27"/>
      <c r="V20" s="30"/>
      <c r="W20" s="14"/>
      <c r="X20" s="25"/>
    </row>
    <row r="21" spans="1:24" x14ac:dyDescent="0.25">
      <c r="A21" s="8"/>
      <c r="B21" s="27" t="str">
        <f>IF(D21="","",IF(HLOOKUP(D21,#REF!,2,FALSE)="","Name?",HLOOKUP(D21,#REF!,2,FALSE)))</f>
        <v/>
      </c>
      <c r="C21" s="27"/>
      <c r="D21" s="30"/>
      <c r="E21" s="14"/>
      <c r="F21" s="25"/>
      <c r="G21" s="12"/>
      <c r="H21" s="27" t="str">
        <f>VLOOKUP(J21,Numbers!$A$1:K357,2,TRUE)</f>
        <v>Amelie Bodie</v>
      </c>
      <c r="I21" s="27" t="str">
        <f>VLOOKUP(J21,Numbers!$D$1:K357,2,TRUE)</f>
        <v>JG</v>
      </c>
      <c r="J21" s="30">
        <v>22</v>
      </c>
      <c r="K21" s="14">
        <v>13.1</v>
      </c>
      <c r="L21" s="25">
        <v>1</v>
      </c>
      <c r="M21" s="12"/>
      <c r="N21" s="88"/>
      <c r="O21" s="88"/>
      <c r="P21" s="30"/>
      <c r="Q21" s="14"/>
      <c r="R21" s="25"/>
      <c r="S21" s="12"/>
      <c r="T21" s="27"/>
      <c r="U21" s="27"/>
      <c r="V21" s="30"/>
      <c r="W21" s="14"/>
      <c r="X21" s="25"/>
    </row>
    <row r="22" spans="1:24" x14ac:dyDescent="0.25">
      <c r="A22" s="8"/>
      <c r="B22" s="27" t="str">
        <f>IF(D22="","",IF(HLOOKUP(D22,#REF!,2,FALSE)="","Name?",HLOOKUP(D22,#REF!,2,FALSE)))</f>
        <v/>
      </c>
      <c r="C22" s="27"/>
      <c r="D22" s="30"/>
      <c r="E22" s="14"/>
      <c r="F22" s="25"/>
      <c r="G22" s="12"/>
      <c r="H22" s="27" t="str">
        <f>VLOOKUP(J22,Numbers!$A$1:K358,2,TRUE)</f>
        <v>Alice Jones*</v>
      </c>
      <c r="I22" s="27" t="str">
        <f>VLOOKUP(J22,Numbers!$D$1:K358,2,TRUE)</f>
        <v>JG</v>
      </c>
      <c r="J22" s="30">
        <v>18</v>
      </c>
      <c r="K22" s="14">
        <v>13.2</v>
      </c>
      <c r="L22" s="25">
        <v>2</v>
      </c>
      <c r="M22" s="12"/>
      <c r="N22" s="88"/>
      <c r="O22" s="88"/>
      <c r="P22" s="30"/>
      <c r="Q22" s="14"/>
      <c r="R22" s="25"/>
      <c r="S22" s="12"/>
      <c r="T22" s="27"/>
      <c r="U22" s="27"/>
      <c r="V22" s="30"/>
      <c r="W22" s="14"/>
      <c r="X22" s="25"/>
    </row>
    <row r="23" spans="1:24" x14ac:dyDescent="0.25">
      <c r="A23" s="8"/>
      <c r="B23" s="27" t="str">
        <f>IF(D23="","",IF(HLOOKUP(D23,#REF!,2,FALSE)="","Name?",HLOOKUP(D23,#REF!,2,FALSE)))</f>
        <v/>
      </c>
      <c r="C23" s="27"/>
      <c r="D23" s="30"/>
      <c r="E23" s="14"/>
      <c r="F23" s="25"/>
      <c r="G23" s="12"/>
      <c r="H23" s="27" t="str">
        <f>VLOOKUP(J23,Numbers!$A$1:K359,2,TRUE)</f>
        <v>Katy Nicholson</v>
      </c>
      <c r="I23" s="27" t="str">
        <f>VLOOKUP(J23,Numbers!$D$1:K359,2,TRUE)</f>
        <v>JG</v>
      </c>
      <c r="J23" s="30">
        <v>169</v>
      </c>
      <c r="K23" s="14">
        <v>13.7</v>
      </c>
      <c r="L23" s="25">
        <v>3</v>
      </c>
      <c r="M23" s="12"/>
      <c r="N23" s="88"/>
      <c r="O23" s="88"/>
      <c r="P23" s="30"/>
      <c r="Q23" s="14"/>
      <c r="R23" s="25"/>
      <c r="S23" s="12"/>
      <c r="T23" s="27"/>
      <c r="U23" s="27"/>
      <c r="V23" s="30"/>
      <c r="W23" s="14"/>
      <c r="X23" s="25"/>
    </row>
    <row r="24" spans="1:24" x14ac:dyDescent="0.25">
      <c r="A24" s="8"/>
      <c r="B24" s="27" t="str">
        <f>IF(D24="","",IF(HLOOKUP(D24,#REF!,2,FALSE)="","Name?",HLOOKUP(D24,#REF!,2,FALSE)))</f>
        <v/>
      </c>
      <c r="C24" s="27"/>
      <c r="D24" s="30"/>
      <c r="E24" s="14"/>
      <c r="F24" s="25"/>
      <c r="G24" s="12"/>
      <c r="H24" s="27" t="str">
        <f>VLOOKUP(J24,Numbers!$A$1:K360,2,TRUE)</f>
        <v>Christabel Owusu</v>
      </c>
      <c r="I24" s="27" t="str">
        <f>VLOOKUP(J24,Numbers!$D$1:K360,2,TRUE)</f>
        <v>JG</v>
      </c>
      <c r="J24" s="30">
        <v>53</v>
      </c>
      <c r="K24" s="14">
        <v>13.8</v>
      </c>
      <c r="L24" s="25">
        <v>4</v>
      </c>
      <c r="M24" s="12"/>
      <c r="N24" s="27" t="str">
        <f>VLOOKUP(P24,Numbers!$A$1:Q340,2,TRUE)</f>
        <v>Renee Adams</v>
      </c>
      <c r="O24" s="27" t="str">
        <f>VLOOKUP(P24,Numbers!$D$1:Q340,2,TRUE)</f>
        <v>JG</v>
      </c>
      <c r="P24" s="30">
        <v>243</v>
      </c>
      <c r="Q24" s="14">
        <v>26.4</v>
      </c>
      <c r="R24" s="25">
        <v>1</v>
      </c>
      <c r="S24" s="12"/>
      <c r="T24" s="27" t="str">
        <f>IF(V24="","",IF(HLOOKUP(V24,#REF!,4,FALSE)="","Name?",HLOOKUP(V24,#REF!,4,FALSE)))</f>
        <v/>
      </c>
      <c r="U24" s="27"/>
      <c r="V24" s="30"/>
      <c r="W24" s="14"/>
      <c r="X24" s="25"/>
    </row>
    <row r="25" spans="1:24" x14ac:dyDescent="0.25">
      <c r="A25" s="8"/>
      <c r="B25" s="27" t="str">
        <f>IF(D25="","",IF(HLOOKUP(D25,#REF!,2,FALSE)="","Name?",HLOOKUP(D25,#REF!,2,FALSE)))</f>
        <v/>
      </c>
      <c r="C25" s="27"/>
      <c r="D25" s="30"/>
      <c r="E25" s="14"/>
      <c r="F25" s="25"/>
      <c r="G25" s="12"/>
      <c r="H25" s="27" t="str">
        <f>VLOOKUP(J25,Numbers!$A$1:K361,2,TRUE)</f>
        <v>Heather Grant</v>
      </c>
      <c r="I25" s="27" t="str">
        <f>VLOOKUP(J25,Numbers!$D$1:K361,2,TRUE)</f>
        <v>JG</v>
      </c>
      <c r="J25" s="30">
        <v>126</v>
      </c>
      <c r="K25" s="14">
        <v>13.9</v>
      </c>
      <c r="L25" s="25">
        <v>5</v>
      </c>
      <c r="M25" s="12"/>
      <c r="N25" s="27" t="str">
        <f>VLOOKUP(P25,Numbers!$A$1:Q341,2,TRUE)</f>
        <v>Amelie Bodie</v>
      </c>
      <c r="O25" s="27" t="str">
        <f>VLOOKUP(P25,Numbers!$D$1:Q341,2,TRUE)</f>
        <v>JG</v>
      </c>
      <c r="P25" s="30">
        <v>22</v>
      </c>
      <c r="Q25" s="14">
        <v>27</v>
      </c>
      <c r="R25" s="25">
        <v>2</v>
      </c>
      <c r="S25" s="12"/>
      <c r="T25" s="27" t="str">
        <f>IF(V25="","",IF(HLOOKUP(V25,#REF!,4,FALSE)="","Name?",HLOOKUP(V25,#REF!,4,FALSE)))</f>
        <v/>
      </c>
      <c r="U25" s="27"/>
      <c r="V25" s="30"/>
      <c r="W25" s="14"/>
      <c r="X25" s="25"/>
    </row>
    <row r="26" spans="1:24" x14ac:dyDescent="0.25">
      <c r="A26" s="8"/>
      <c r="B26" s="27" t="str">
        <f>IF(D26="","",IF(HLOOKUP(D26,#REF!,2,FALSE)="","Name?",HLOOKUP(D26,#REF!,2,FALSE)))</f>
        <v/>
      </c>
      <c r="C26" s="27"/>
      <c r="D26" s="30"/>
      <c r="E26" s="14"/>
      <c r="F26" s="25"/>
      <c r="G26" s="12"/>
      <c r="H26" s="27" t="str">
        <f>VLOOKUP(J26,Numbers!$A$1:E362,2,)</f>
        <v>Charlotte Howe</v>
      </c>
      <c r="I26" s="27" t="str">
        <f>VLOOKUP(J26,Numbers!$A$1:E362,3,)</f>
        <v>F</v>
      </c>
      <c r="J26" s="30">
        <v>46</v>
      </c>
      <c r="K26" s="14">
        <v>14</v>
      </c>
      <c r="L26" s="25">
        <v>6</v>
      </c>
      <c r="M26" s="12"/>
      <c r="N26" s="27" t="str">
        <f>VLOOKUP(P26,Numbers!$A$1:Q342,2,TRUE)</f>
        <v>Sophie Haslam</v>
      </c>
      <c r="O26" s="27" t="str">
        <f>VLOOKUP(P26,Numbers!$D$1:Q342,2,TRUE)</f>
        <v>JG</v>
      </c>
      <c r="P26" s="30">
        <v>259</v>
      </c>
      <c r="Q26" s="14">
        <v>27.4</v>
      </c>
      <c r="R26" s="25">
        <v>3</v>
      </c>
      <c r="S26" s="12"/>
      <c r="T26" s="27" t="str">
        <f>IF(V26="","",IF(HLOOKUP(V26,#REF!,4,FALSE)="","Name?",HLOOKUP(V26,#REF!,4,FALSE)))</f>
        <v/>
      </c>
      <c r="U26" s="27"/>
      <c r="V26" s="30"/>
      <c r="W26" s="14"/>
      <c r="X26" s="25"/>
    </row>
    <row r="27" spans="1:24" x14ac:dyDescent="0.25">
      <c r="A27" s="8"/>
      <c r="B27" s="27" t="str">
        <f>IF(D27="","",IF(HLOOKUP(D27,#REF!,2,FALSE)="","Name?",HLOOKUP(D27,#REF!,2,FALSE)))</f>
        <v/>
      </c>
      <c r="C27" s="27"/>
      <c r="D27" s="30"/>
      <c r="E27" s="14"/>
      <c r="F27" s="25"/>
      <c r="G27" s="12"/>
      <c r="H27" s="27" t="str">
        <f>VLOOKUP(J27,Numbers!$A$1:E363,2,)</f>
        <v>Emily Leason</v>
      </c>
      <c r="I27" s="27" t="str">
        <f>VLOOKUP(J27,Numbers!$A$1:E363,3,)</f>
        <v>F</v>
      </c>
      <c r="J27" s="30">
        <v>84</v>
      </c>
      <c r="K27" s="14">
        <v>14.1</v>
      </c>
      <c r="L27" s="25">
        <v>7</v>
      </c>
      <c r="M27" s="12"/>
      <c r="N27" s="27" t="str">
        <f>VLOOKUP(P27,Numbers!$A$1:Q343,2,TRUE)</f>
        <v>Charlotte Howe</v>
      </c>
      <c r="O27" s="27" t="str">
        <f>VLOOKUP(P27,Numbers!$D$1:Q343,2,TRUE)</f>
        <v>JG</v>
      </c>
      <c r="P27" s="30">
        <v>46</v>
      </c>
      <c r="Q27" s="14">
        <v>28.6</v>
      </c>
      <c r="R27" s="25">
        <v>4</v>
      </c>
      <c r="S27" s="12"/>
      <c r="T27" s="27" t="str">
        <f>IF(V27="","",IF(HLOOKUP(V27,#REF!,4,FALSE)="","Name?",HLOOKUP(V27,#REF!,4,FALSE)))</f>
        <v/>
      </c>
      <c r="U27" s="27"/>
      <c r="V27" s="30"/>
      <c r="W27" s="14"/>
      <c r="X27" s="25"/>
    </row>
    <row r="28" spans="1:24" x14ac:dyDescent="0.25">
      <c r="A28" s="8"/>
      <c r="B28" s="27" t="str">
        <f>IF(D28="","",IF(HLOOKUP(D28,#REF!,2,FALSE)="","Name?",HLOOKUP(D28,#REF!,2,FALSE)))</f>
        <v/>
      </c>
      <c r="C28" s="27"/>
      <c r="D28" s="30"/>
      <c r="E28" s="14"/>
      <c r="F28" s="25"/>
      <c r="G28" s="12"/>
      <c r="H28" s="27"/>
      <c r="I28" s="27"/>
      <c r="J28" s="30"/>
      <c r="K28" s="14"/>
      <c r="L28" s="25"/>
      <c r="M28" s="12"/>
      <c r="N28" s="27" t="str">
        <f>VLOOKUP(P28,Numbers!$A$1:Q344,2,TRUE)</f>
        <v>Alice Jones*</v>
      </c>
      <c r="O28" s="27" t="str">
        <f>VLOOKUP(P28,Numbers!$D$1:Q344,2,TRUE)</f>
        <v>JG</v>
      </c>
      <c r="P28" s="50">
        <v>18</v>
      </c>
      <c r="Q28" s="14">
        <v>28.6</v>
      </c>
      <c r="R28" s="25">
        <v>5</v>
      </c>
      <c r="S28" s="12"/>
      <c r="T28" s="27" t="str">
        <f>IF(V28="","",IF(HLOOKUP(V28,#REF!,4,FALSE)="","Name?",HLOOKUP(V28,#REF!,4,FALSE)))</f>
        <v/>
      </c>
      <c r="U28" s="27"/>
      <c r="V28" s="30"/>
      <c r="W28" s="14"/>
      <c r="X28" s="25"/>
    </row>
    <row r="29" spans="1:24" x14ac:dyDescent="0.25">
      <c r="A29" s="8"/>
      <c r="B29" s="27" t="str">
        <f>IF(D29="","",IF(HLOOKUP(D29,#REF!,2,FALSE)="","Name?",HLOOKUP(D29,#REF!,2,FALSE)))</f>
        <v/>
      </c>
      <c r="C29" s="27"/>
      <c r="D29" s="30"/>
      <c r="E29" s="14"/>
      <c r="F29" s="25"/>
      <c r="G29" s="12"/>
      <c r="H29" s="27"/>
      <c r="I29" s="27"/>
      <c r="J29" s="30"/>
      <c r="K29" s="14"/>
      <c r="L29" s="25"/>
      <c r="M29" s="12"/>
      <c r="N29" s="27" t="str">
        <f>VLOOKUP(P29,Numbers!$A$1:Q345,2,TRUE)</f>
        <v>Erin Griffin</v>
      </c>
      <c r="O29" s="27" t="str">
        <f>VLOOKUP(P29,Numbers!$D$1:Q345,2,TRUE)</f>
        <v>JG</v>
      </c>
      <c r="P29" s="30">
        <v>91</v>
      </c>
      <c r="Q29" s="14">
        <v>28.8</v>
      </c>
      <c r="R29" s="25">
        <v>6</v>
      </c>
      <c r="S29" s="12"/>
      <c r="T29" s="27" t="str">
        <f>IF(V29="","",IF(HLOOKUP(V29,#REF!,4,FALSE)="","Name?",HLOOKUP(V29,#REF!,4,FALSE)))</f>
        <v/>
      </c>
      <c r="U29" s="27"/>
      <c r="V29" s="30"/>
      <c r="W29" s="14"/>
      <c r="X29" s="25"/>
    </row>
    <row r="30" spans="1:24" x14ac:dyDescent="0.25">
      <c r="A30" s="8"/>
      <c r="B30" s="27" t="str">
        <f>IF(D30="","",IF(HLOOKUP(D30,#REF!,2,FALSE)="","Name?",HLOOKUP(D30,#REF!,2,FALSE)))</f>
        <v/>
      </c>
      <c r="C30" s="27"/>
      <c r="D30" s="30"/>
      <c r="E30" s="14"/>
      <c r="F30" s="25"/>
      <c r="G30" s="12"/>
      <c r="H30" s="27"/>
      <c r="I30" s="27"/>
      <c r="J30" s="30"/>
      <c r="K30" s="14"/>
      <c r="L30" s="25"/>
      <c r="M30" s="12"/>
      <c r="N30" s="27" t="str">
        <f>VLOOKUP(P30,Numbers!$A$1:Q346,2,TRUE)</f>
        <v>Katy Nicholson</v>
      </c>
      <c r="O30" s="27" t="str">
        <f>VLOOKUP(P30,Numbers!$D$1:Q346,2,TRUE)</f>
        <v>JG</v>
      </c>
      <c r="P30" s="61">
        <v>169</v>
      </c>
      <c r="Q30" s="14">
        <v>28.9</v>
      </c>
      <c r="R30" s="25">
        <v>7</v>
      </c>
      <c r="S30" s="12"/>
      <c r="T30" s="27" t="str">
        <f>IF(V30="","",IF(HLOOKUP(V30,#REF!,4,FALSE)="","Name?",HLOOKUP(V30,#REF!,4,FALSE)))</f>
        <v/>
      </c>
      <c r="U30" s="27"/>
      <c r="V30" s="30"/>
      <c r="W30" s="14"/>
      <c r="X30" s="25"/>
    </row>
    <row r="31" spans="1:24" x14ac:dyDescent="0.25">
      <c r="A31" s="8"/>
      <c r="B31" s="27" t="str">
        <f>IF(D31="","",IF(HLOOKUP(D31,#REF!,2,FALSE)="","Name?",HLOOKUP(D31,#REF!,2,FALSE)))</f>
        <v/>
      </c>
      <c r="C31" s="27"/>
      <c r="D31" s="30"/>
      <c r="E31" s="14"/>
      <c r="F31" s="25"/>
      <c r="G31" s="12"/>
      <c r="H31" s="27"/>
      <c r="I31" s="27"/>
      <c r="J31" s="30"/>
      <c r="K31" s="14"/>
      <c r="L31" s="25"/>
      <c r="M31" s="12"/>
      <c r="N31" s="27" t="str">
        <f>VLOOKUP(P31,Numbers!$A$1:Q347,2,TRUE)</f>
        <v>Christabel Owusu</v>
      </c>
      <c r="O31" s="27" t="str">
        <f>VLOOKUP(P31,Numbers!$D$1:Q347,2,TRUE)</f>
        <v>JG</v>
      </c>
      <c r="P31" s="30">
        <v>53</v>
      </c>
      <c r="Q31" s="14">
        <v>30.7</v>
      </c>
      <c r="R31" s="25">
        <v>8</v>
      </c>
      <c r="S31" s="12"/>
      <c r="T31" s="27" t="str">
        <f>IF(V31="","",IF(HLOOKUP(V31,#REF!,4,FALSE)="","Name?",HLOOKUP(V31,#REF!,4,FALSE)))</f>
        <v/>
      </c>
      <c r="U31" s="27"/>
      <c r="V31" s="30"/>
      <c r="W31" s="14"/>
      <c r="X31" s="25"/>
    </row>
    <row r="32" spans="1:24" ht="13.8" thickBot="1" x14ac:dyDescent="0.3">
      <c r="A32" s="10"/>
      <c r="B32" s="28"/>
      <c r="C32" s="28"/>
      <c r="D32" s="11"/>
      <c r="E32" s="18"/>
      <c r="F32" s="26"/>
      <c r="G32" s="13"/>
      <c r="H32" s="28"/>
      <c r="I32" s="28"/>
      <c r="J32" s="11"/>
      <c r="K32" s="18"/>
      <c r="L32" s="26"/>
      <c r="M32" s="13"/>
      <c r="N32" s="28"/>
      <c r="O32" s="28"/>
      <c r="P32" s="11"/>
      <c r="Q32" s="18"/>
      <c r="R32" s="26"/>
      <c r="S32" s="13"/>
      <c r="T32" s="28"/>
      <c r="U32" s="28"/>
      <c r="V32" s="11"/>
      <c r="W32" s="18"/>
      <c r="X32" s="26"/>
    </row>
    <row r="33" spans="1:20" x14ac:dyDescent="0.25">
      <c r="A33" s="9"/>
      <c r="B33" s="9"/>
      <c r="C33" s="9"/>
      <c r="D33" s="9"/>
      <c r="E33" s="14"/>
      <c r="F33" s="19"/>
      <c r="G33" s="21"/>
      <c r="H33" s="9"/>
      <c r="I33" s="9"/>
      <c r="J33" s="9"/>
      <c r="K33" s="14"/>
      <c r="L33" s="19"/>
      <c r="M33" s="9"/>
      <c r="N33" s="9"/>
      <c r="O33" s="9"/>
      <c r="P33" s="9"/>
      <c r="Q33" s="14"/>
      <c r="R33" s="19"/>
    </row>
    <row r="34" spans="1:20" x14ac:dyDescent="0.25">
      <c r="A34" s="9"/>
      <c r="B34" s="9"/>
      <c r="C34" s="9"/>
      <c r="D34" s="9"/>
      <c r="E34" s="14"/>
      <c r="F34" s="19"/>
      <c r="G34" s="21"/>
      <c r="H34" s="9"/>
      <c r="I34" s="9"/>
      <c r="J34" s="9"/>
      <c r="K34" s="14"/>
      <c r="L34" s="19"/>
      <c r="M34" s="9"/>
      <c r="N34" s="9"/>
      <c r="O34" s="9"/>
      <c r="P34" s="9"/>
      <c r="Q34" s="14"/>
      <c r="R34" s="19"/>
    </row>
    <row r="35" spans="1:20" x14ac:dyDescent="0.25">
      <c r="F35" s="20"/>
    </row>
    <row r="38" spans="1:20" x14ac:dyDescent="0.25">
      <c r="S38" s="21"/>
      <c r="T38" s="4"/>
    </row>
    <row r="39" spans="1:20" x14ac:dyDescent="0.25">
      <c r="A39" s="1" t="str">
        <f>A1</f>
        <v>Junior Girls</v>
      </c>
      <c r="S39" s="21"/>
      <c r="T39" s="9"/>
    </row>
    <row r="40" spans="1:20" ht="13.8" thickBot="1" x14ac:dyDescent="0.3">
      <c r="B40" s="4" t="s">
        <v>6</v>
      </c>
      <c r="C40" s="4"/>
      <c r="H40" s="67" t="s">
        <v>7</v>
      </c>
      <c r="I40" s="67"/>
      <c r="N40" s="4" t="s">
        <v>530</v>
      </c>
      <c r="O40" s="4"/>
      <c r="S40" s="19"/>
      <c r="T40" s="9"/>
    </row>
    <row r="41" spans="1:20" x14ac:dyDescent="0.25">
      <c r="A41" s="5"/>
      <c r="B41" s="6" t="s">
        <v>0</v>
      </c>
      <c r="C41" s="6"/>
      <c r="D41" s="65" t="s">
        <v>516</v>
      </c>
      <c r="E41" s="29" t="s">
        <v>1</v>
      </c>
      <c r="F41" s="7"/>
      <c r="G41" s="5"/>
      <c r="H41" s="6" t="s">
        <v>0</v>
      </c>
      <c r="I41" s="6"/>
      <c r="J41" s="65" t="s">
        <v>516</v>
      </c>
      <c r="K41" s="29" t="s">
        <v>1</v>
      </c>
      <c r="L41" s="7"/>
      <c r="M41" s="5"/>
      <c r="N41" s="6" t="s">
        <v>0</v>
      </c>
      <c r="O41" s="6"/>
      <c r="P41" s="65" t="s">
        <v>516</v>
      </c>
      <c r="Q41" s="29" t="s">
        <v>1</v>
      </c>
      <c r="R41" s="7"/>
      <c r="S41" s="19"/>
      <c r="T41" s="9"/>
    </row>
    <row r="42" spans="1:20" x14ac:dyDescent="0.25">
      <c r="A42" s="8"/>
      <c r="B42" s="27" t="str">
        <f>VLOOKUP(D42,Numbers!$A$1:E378,2,TRUE)</f>
        <v>Valerie Teare</v>
      </c>
      <c r="C42" s="27" t="str">
        <f>VLOOKUP(D42,Numbers!$D$1:E378,2,TRUE)</f>
        <v>JG</v>
      </c>
      <c r="D42" s="50">
        <v>271</v>
      </c>
      <c r="E42" s="66" t="s">
        <v>851</v>
      </c>
      <c r="F42" s="25">
        <v>1</v>
      </c>
      <c r="G42" s="8"/>
      <c r="H42" s="27" t="str">
        <f>VLOOKUP(J42,Numbers!$A$1:K378,2,TRUE)</f>
        <v>Holly Cross</v>
      </c>
      <c r="I42" s="27" t="str">
        <f>VLOOKUP(J42,Numbers!$D$1:K378,2,TRUE)</f>
        <v>JG</v>
      </c>
      <c r="J42" s="50">
        <v>128</v>
      </c>
      <c r="K42" s="62" t="s">
        <v>540</v>
      </c>
      <c r="L42" s="25">
        <v>1</v>
      </c>
      <c r="M42" s="8"/>
      <c r="N42" s="27" t="str">
        <f>VLOOKUP(P42,Numbers!$A$1:Q378,2,TRUE)</f>
        <v>Daisy Roberts</v>
      </c>
      <c r="O42" s="27" t="str">
        <f>VLOOKUP(P42,Numbers!$D$1:Q378,2,TRUE)</f>
        <v>JG</v>
      </c>
      <c r="P42" s="30">
        <v>56</v>
      </c>
      <c r="Q42" s="15">
        <v>2</v>
      </c>
      <c r="R42" s="25">
        <v>1</v>
      </c>
      <c r="S42" s="19"/>
      <c r="T42" s="9"/>
    </row>
    <row r="43" spans="1:20" x14ac:dyDescent="0.25">
      <c r="A43" s="8"/>
      <c r="B43" s="27" t="str">
        <f>VLOOKUP(D43,Numbers!$A$1:E379,2,TRUE)</f>
        <v>Isabella Doran</v>
      </c>
      <c r="C43" s="27" t="str">
        <f>VLOOKUP(D43,Numbers!$D$1:E379,2,TRUE)</f>
        <v>JG</v>
      </c>
      <c r="D43" s="30">
        <v>136</v>
      </c>
      <c r="E43" s="66" t="s">
        <v>541</v>
      </c>
      <c r="F43" s="25">
        <v>2</v>
      </c>
      <c r="G43" s="8"/>
      <c r="H43" s="27" t="str">
        <f>VLOOKUP(J43,Numbers!$A$1:K379,2,TRUE)</f>
        <v>Molly Carvell</v>
      </c>
      <c r="I43" s="27" t="str">
        <f>VLOOKUP(J43,Numbers!$D$1:K379,2,TRUE)</f>
        <v>JG</v>
      </c>
      <c r="J43" s="30">
        <v>218</v>
      </c>
      <c r="K43" s="62" t="s">
        <v>900</v>
      </c>
      <c r="L43" s="25">
        <v>2</v>
      </c>
      <c r="M43" s="8"/>
      <c r="N43" s="27"/>
      <c r="O43" s="27"/>
      <c r="P43" s="30"/>
      <c r="Q43" s="15"/>
      <c r="R43" s="25"/>
      <c r="S43" s="19"/>
      <c r="T43" s="9"/>
    </row>
    <row r="44" spans="1:20" x14ac:dyDescent="0.25">
      <c r="A44" s="8"/>
      <c r="B44" s="27" t="str">
        <f>VLOOKUP(D44,Numbers!$A$1:E380,2,TRUE)</f>
        <v>Erin Fay</v>
      </c>
      <c r="C44" s="27" t="str">
        <f>VLOOKUP(D44,Numbers!$D$1:E380,2,TRUE)</f>
        <v>JG</v>
      </c>
      <c r="D44" s="30">
        <v>89</v>
      </c>
      <c r="E44" s="66" t="s">
        <v>852</v>
      </c>
      <c r="F44" s="25">
        <v>3</v>
      </c>
      <c r="G44" s="8"/>
      <c r="H44" s="27" t="str">
        <f>VLOOKUP(J44,Numbers!$A$1:K380,2,TRUE)</f>
        <v>Lily Horton</v>
      </c>
      <c r="I44" s="27" t="str">
        <f>VLOOKUP(J44,Numbers!$D$1:K380,2,TRUE)</f>
        <v>JG</v>
      </c>
      <c r="J44" s="30">
        <v>188</v>
      </c>
      <c r="K44" s="62" t="s">
        <v>902</v>
      </c>
      <c r="L44" s="25">
        <v>3</v>
      </c>
      <c r="M44" s="8"/>
      <c r="N44" s="27"/>
      <c r="O44" s="27"/>
      <c r="P44" s="61"/>
      <c r="Q44" s="15"/>
      <c r="R44" s="25"/>
      <c r="S44" s="19"/>
      <c r="T44" s="9"/>
    </row>
    <row r="45" spans="1:20" x14ac:dyDescent="0.25">
      <c r="A45" s="8"/>
      <c r="B45" s="27" t="str">
        <f>VLOOKUP(D45,Numbers!$A$1:E381,2,TRUE)</f>
        <v>Hannah Brearton</v>
      </c>
      <c r="C45" s="27" t="str">
        <f>VLOOKUP(D45,Numbers!$D$1:E381,2,TRUE)</f>
        <v>JG</v>
      </c>
      <c r="D45" s="30">
        <v>116</v>
      </c>
      <c r="E45" s="66" t="s">
        <v>853</v>
      </c>
      <c r="F45" s="25">
        <v>4</v>
      </c>
      <c r="G45" s="8"/>
      <c r="H45" s="27" t="str">
        <f>VLOOKUP(J45,Numbers!$A$1:K381,2,TRUE)</f>
        <v>Sydney Monahan</v>
      </c>
      <c r="I45" s="27" t="str">
        <f>VLOOKUP(J45,Numbers!$D$1:K381,2,TRUE)</f>
        <v>JG</v>
      </c>
      <c r="J45" s="30">
        <v>263</v>
      </c>
      <c r="K45" s="62" t="s">
        <v>903</v>
      </c>
      <c r="L45" s="25">
        <v>4</v>
      </c>
      <c r="M45" s="8"/>
      <c r="N45" s="27"/>
      <c r="O45" s="27"/>
      <c r="P45" s="30"/>
      <c r="Q45" s="14"/>
      <c r="R45" s="25"/>
      <c r="S45" s="19"/>
      <c r="T45" s="9"/>
    </row>
    <row r="46" spans="1:20" x14ac:dyDescent="0.25">
      <c r="A46" s="8"/>
      <c r="B46" s="27" t="str">
        <f>VLOOKUP(D46,Numbers!$A$1:E382,2,TRUE)</f>
        <v>Harriet George</v>
      </c>
      <c r="C46" s="27" t="str">
        <f>VLOOKUP(D46,Numbers!$D$1:E382,2,TRUE)</f>
        <v>JG</v>
      </c>
      <c r="D46" s="30">
        <v>120</v>
      </c>
      <c r="E46" s="66" t="s">
        <v>854</v>
      </c>
      <c r="F46" s="25">
        <v>5</v>
      </c>
      <c r="G46" s="8"/>
      <c r="H46" s="27" t="str">
        <f>VLOOKUP(J46,Numbers!$A$1:K382,2,TRUE)</f>
        <v>Emily Tubb</v>
      </c>
      <c r="I46" s="27" t="str">
        <f>VLOOKUP(J46,Numbers!$D$1:K382,2,TRUE)</f>
        <v>JG</v>
      </c>
      <c r="J46" s="30">
        <v>85</v>
      </c>
      <c r="K46" s="62" t="s">
        <v>904</v>
      </c>
      <c r="L46" s="25">
        <v>5</v>
      </c>
      <c r="M46" s="8"/>
      <c r="N46" s="27"/>
      <c r="O46" s="27"/>
      <c r="P46" s="30"/>
      <c r="Q46" s="14"/>
      <c r="R46" s="25"/>
      <c r="S46" s="19"/>
      <c r="T46" s="9"/>
    </row>
    <row r="47" spans="1:20" x14ac:dyDescent="0.25">
      <c r="A47" s="8"/>
      <c r="B47" s="27" t="str">
        <f>VLOOKUP(D47,Numbers!$A$1:E383,2,TRUE)</f>
        <v>Orla Kissane</v>
      </c>
      <c r="C47" s="27" t="str">
        <f>VLOOKUP(D47,Numbers!$D$1:E383,2,TRUE)</f>
        <v>JG</v>
      </c>
      <c r="D47" s="30">
        <v>233</v>
      </c>
      <c r="E47" s="66" t="s">
        <v>855</v>
      </c>
      <c r="F47" s="25">
        <v>6</v>
      </c>
      <c r="G47" s="8"/>
      <c r="H47" s="27" t="str">
        <f>VLOOKUP(J47,Numbers!$A$1:K383,2,TRUE)</f>
        <v>Emma Aldwinckle</v>
      </c>
      <c r="I47" s="27" t="str">
        <f>VLOOKUP(J47,Numbers!$D$1:K383,2,TRUE)</f>
        <v>JG</v>
      </c>
      <c r="J47" s="30">
        <v>86</v>
      </c>
      <c r="K47" s="62" t="s">
        <v>905</v>
      </c>
      <c r="L47" s="25">
        <v>6</v>
      </c>
      <c r="M47" s="8"/>
      <c r="N47" s="27"/>
      <c r="O47" s="27"/>
      <c r="P47" s="30"/>
      <c r="Q47" s="14"/>
      <c r="R47" s="25"/>
      <c r="S47" s="19"/>
      <c r="T47" s="9"/>
    </row>
    <row r="48" spans="1:20" x14ac:dyDescent="0.25">
      <c r="A48" s="8"/>
      <c r="B48" s="27" t="str">
        <f>VLOOKUP(D48,Numbers!$A$1:E384,2,TRUE)</f>
        <v>Isobel Robinson</v>
      </c>
      <c r="C48" s="27" t="str">
        <f>VLOOKUP(D48,Numbers!$D$1:E384,2,TRUE)</f>
        <v>JG</v>
      </c>
      <c r="D48" s="30">
        <v>141</v>
      </c>
      <c r="E48" s="66" t="s">
        <v>856</v>
      </c>
      <c r="F48" s="25">
        <v>7</v>
      </c>
      <c r="G48" s="8"/>
      <c r="H48" s="27" t="str">
        <f>VLOOKUP(J48,Numbers!$A$1:K384,2,TRUE)</f>
        <v>Miriam Wilson</v>
      </c>
      <c r="I48" s="27" t="str">
        <f>VLOOKUP(J48,Numbers!$D$1:K384,2,TRUE)</f>
        <v>JG</v>
      </c>
      <c r="J48" s="30">
        <v>217</v>
      </c>
      <c r="K48" s="62" t="s">
        <v>906</v>
      </c>
      <c r="L48" s="25">
        <v>7</v>
      </c>
      <c r="M48" s="8"/>
      <c r="N48" s="27"/>
      <c r="O48" s="27"/>
      <c r="P48" s="30"/>
      <c r="Q48" s="14"/>
      <c r="R48" s="25"/>
      <c r="S48" s="19"/>
      <c r="T48" s="9"/>
    </row>
    <row r="49" spans="1:20" x14ac:dyDescent="0.25">
      <c r="A49" s="8"/>
      <c r="B49" s="27" t="str">
        <f>VLOOKUP(D49,Numbers!$A$1:E385,2,TRUE)</f>
        <v>Ava Mellor</v>
      </c>
      <c r="C49" s="27" t="str">
        <f>VLOOKUP(D49,Numbers!$D$1:E385,2,TRUE)</f>
        <v>JG</v>
      </c>
      <c r="D49" s="30">
        <v>27</v>
      </c>
      <c r="E49" s="66" t="s">
        <v>857</v>
      </c>
      <c r="F49" s="25">
        <v>8</v>
      </c>
      <c r="G49" s="8"/>
      <c r="H49" s="27"/>
      <c r="I49" s="27"/>
      <c r="L49" s="25"/>
      <c r="M49" s="8"/>
      <c r="N49" s="27"/>
      <c r="O49" s="27"/>
      <c r="P49" s="30"/>
      <c r="Q49" s="14"/>
      <c r="R49" s="25"/>
      <c r="S49" s="19"/>
      <c r="T49" s="9"/>
    </row>
    <row r="50" spans="1:20" x14ac:dyDescent="0.25">
      <c r="A50" s="8"/>
      <c r="B50" s="27" t="str">
        <f>VLOOKUP(D50,Numbers!$A$1:E386,2,TRUE)</f>
        <v>Rosa Washington</v>
      </c>
      <c r="C50" s="27" t="str">
        <f>VLOOKUP(D50,Numbers!$D$1:E386,2,TRUE)</f>
        <v>JG</v>
      </c>
      <c r="D50" s="30">
        <v>246</v>
      </c>
      <c r="E50" s="22" t="s">
        <v>858</v>
      </c>
      <c r="F50" s="25">
        <v>9</v>
      </c>
      <c r="G50" s="8"/>
      <c r="H50" s="27"/>
      <c r="I50" s="27"/>
      <c r="L50" s="25"/>
      <c r="M50" s="8"/>
      <c r="N50" s="27"/>
      <c r="O50" s="27"/>
      <c r="P50" s="30"/>
      <c r="Q50" s="14"/>
      <c r="R50" s="25"/>
      <c r="S50" s="19"/>
      <c r="T50" s="9"/>
    </row>
    <row r="51" spans="1:20" x14ac:dyDescent="0.25">
      <c r="A51" s="8"/>
      <c r="B51" s="27" t="str">
        <f>VLOOKUP(D51,Numbers!$A$1:E387,2,TRUE)</f>
        <v>Alice Jones</v>
      </c>
      <c r="C51" s="27" t="str">
        <f>VLOOKUP(D51,Numbers!$D$1:E387,2,TRUE)</f>
        <v>JG</v>
      </c>
      <c r="D51" s="30">
        <v>303</v>
      </c>
      <c r="E51" s="22" t="s">
        <v>859</v>
      </c>
      <c r="F51" s="25">
        <v>10</v>
      </c>
      <c r="G51" s="8"/>
      <c r="H51" s="27"/>
      <c r="I51" s="27"/>
      <c r="J51" s="30"/>
      <c r="K51" s="22"/>
      <c r="L51" s="25"/>
      <c r="M51" s="8"/>
      <c r="N51" s="27"/>
      <c r="O51" s="27"/>
      <c r="P51" s="30"/>
      <c r="Q51" s="14"/>
      <c r="R51" s="25"/>
      <c r="S51" s="2"/>
      <c r="T51" s="9"/>
    </row>
    <row r="52" spans="1:20" x14ac:dyDescent="0.25">
      <c r="A52" s="8"/>
      <c r="B52" s="27" t="str">
        <f>VLOOKUP(D52,Numbers!$A$1:E388,2,TRUE)</f>
        <v>Hannah Robinson</v>
      </c>
      <c r="C52" s="27" t="str">
        <f>VLOOKUP(D52,Numbers!$D$1:E388,2,TRUE)</f>
        <v>JG</v>
      </c>
      <c r="D52" s="30">
        <v>119</v>
      </c>
      <c r="E52" s="22" t="s">
        <v>860</v>
      </c>
      <c r="F52" s="25">
        <v>11</v>
      </c>
      <c r="G52" s="8"/>
      <c r="H52" s="27"/>
      <c r="I52" s="27"/>
      <c r="J52" s="30"/>
      <c r="K52" s="22"/>
      <c r="L52" s="25"/>
      <c r="M52" s="8"/>
      <c r="N52" s="27"/>
      <c r="O52" s="27"/>
      <c r="P52" s="30"/>
      <c r="Q52" s="14"/>
      <c r="R52" s="25"/>
      <c r="S52" s="19"/>
      <c r="T52" s="9"/>
    </row>
    <row r="53" spans="1:20" x14ac:dyDescent="0.25">
      <c r="A53" s="8"/>
      <c r="B53" s="27" t="str">
        <f>VLOOKUP(D53,Numbers!$A$1:E389,2,TRUE)</f>
        <v>Isla Gray</v>
      </c>
      <c r="C53" s="27" t="str">
        <f>VLOOKUP(D53,Numbers!$D$1:E389,2,TRUE)</f>
        <v>JG</v>
      </c>
      <c r="D53" s="30">
        <v>139</v>
      </c>
      <c r="E53" s="22" t="s">
        <v>861</v>
      </c>
      <c r="F53" s="25">
        <v>12</v>
      </c>
      <c r="G53" s="8"/>
      <c r="H53" s="27"/>
      <c r="I53" s="27"/>
      <c r="J53" s="30"/>
      <c r="K53" s="22"/>
      <c r="L53" s="25"/>
      <c r="M53" s="8"/>
      <c r="N53" s="27"/>
      <c r="O53" s="27"/>
      <c r="P53" s="30"/>
      <c r="Q53" s="14"/>
      <c r="R53" s="25"/>
      <c r="S53" s="19"/>
      <c r="T53" s="9"/>
    </row>
    <row r="54" spans="1:20" x14ac:dyDescent="0.25">
      <c r="A54" s="8"/>
      <c r="B54" s="27"/>
      <c r="C54" s="27"/>
      <c r="D54" s="30"/>
      <c r="E54" s="22"/>
      <c r="F54" s="25"/>
      <c r="G54" s="8"/>
      <c r="H54" s="27"/>
      <c r="I54" s="27"/>
      <c r="J54" s="30"/>
      <c r="K54" s="22"/>
      <c r="L54" s="25"/>
      <c r="M54" s="8"/>
      <c r="N54" s="27"/>
      <c r="O54" s="27"/>
      <c r="P54" s="30"/>
      <c r="Q54" s="14"/>
      <c r="R54" s="25"/>
      <c r="S54" s="19"/>
      <c r="T54" s="9"/>
    </row>
    <row r="55" spans="1:20" x14ac:dyDescent="0.25">
      <c r="A55" s="8"/>
      <c r="B55" s="27"/>
      <c r="C55" s="27"/>
      <c r="D55" s="30"/>
      <c r="E55" s="22"/>
      <c r="F55" s="25"/>
      <c r="G55" s="8"/>
      <c r="H55" s="27"/>
      <c r="I55" s="27"/>
      <c r="J55" s="30"/>
      <c r="K55" s="22"/>
      <c r="L55" s="25"/>
      <c r="M55" s="8"/>
      <c r="N55" s="27"/>
      <c r="O55" s="27"/>
      <c r="P55" s="30"/>
      <c r="Q55" s="14"/>
      <c r="R55" s="25"/>
      <c r="S55" s="19"/>
      <c r="T55" s="9"/>
    </row>
    <row r="56" spans="1:20" x14ac:dyDescent="0.25">
      <c r="A56" s="8"/>
      <c r="B56" s="27"/>
      <c r="C56" s="27"/>
      <c r="D56" s="30"/>
      <c r="E56" s="22"/>
      <c r="F56" s="25"/>
      <c r="G56" s="8"/>
      <c r="H56" s="27"/>
      <c r="I56" s="27"/>
      <c r="J56" s="30"/>
      <c r="K56" s="22"/>
      <c r="L56" s="25"/>
      <c r="M56" s="8"/>
      <c r="N56" s="27"/>
      <c r="O56" s="27"/>
      <c r="P56" s="30"/>
      <c r="Q56" s="14"/>
      <c r="R56" s="25"/>
      <c r="S56" s="19"/>
      <c r="T56" s="9"/>
    </row>
    <row r="57" spans="1:20" x14ac:dyDescent="0.25">
      <c r="A57" s="8"/>
      <c r="B57" s="27"/>
      <c r="C57" s="27"/>
      <c r="D57" s="30"/>
      <c r="E57" s="22"/>
      <c r="F57" s="25"/>
      <c r="G57" s="8"/>
      <c r="H57" s="27" t="str">
        <f>IF(J57="","",IF(HLOOKUP(J57,#REF!,8,FALSE)="","Name?",HLOOKUP(J57,#REF!,8,FALSE)))</f>
        <v/>
      </c>
      <c r="I57" s="27"/>
      <c r="J57" s="30"/>
      <c r="K57" s="22"/>
      <c r="L57" s="25"/>
      <c r="M57" s="8"/>
      <c r="N57" s="27"/>
      <c r="O57" s="27"/>
      <c r="P57" s="30"/>
      <c r="Q57" s="14"/>
      <c r="R57" s="25"/>
      <c r="S57" s="19"/>
    </row>
    <row r="58" spans="1:20" x14ac:dyDescent="0.25">
      <c r="A58" s="8"/>
      <c r="B58" s="27"/>
      <c r="C58" s="27"/>
      <c r="D58" s="30"/>
      <c r="E58" s="22"/>
      <c r="F58" s="25"/>
      <c r="G58" s="8"/>
      <c r="H58" s="27" t="str">
        <f>IF(J58="","",IF(HLOOKUP(J58,#REF!,8,FALSE)="","Name?",HLOOKUP(J58,#REF!,8,FALSE)))</f>
        <v/>
      </c>
      <c r="I58" s="27"/>
      <c r="J58" s="30"/>
      <c r="K58" s="22"/>
      <c r="L58" s="25"/>
      <c r="M58" s="8"/>
      <c r="N58" s="27"/>
      <c r="O58" s="27"/>
      <c r="P58" s="30"/>
      <c r="Q58" s="14"/>
      <c r="R58" s="25"/>
      <c r="S58" s="19"/>
    </row>
    <row r="59" spans="1:20" x14ac:dyDescent="0.25">
      <c r="A59" s="8"/>
      <c r="B59" s="27" t="str">
        <f>IF(D59="","",IF(HLOOKUP(D59,#REF!,6,FALSE)="","Name?",HLOOKUP(D59,#REF!,6,FALSE)))</f>
        <v/>
      </c>
      <c r="C59" s="27"/>
      <c r="D59" s="30"/>
      <c r="E59" s="22"/>
      <c r="F59" s="25"/>
      <c r="G59" s="8"/>
      <c r="H59" s="27" t="str">
        <f>IF(J59="","",IF(HLOOKUP(J59,#REF!,8,FALSE)="","Name?",HLOOKUP(J59,#REF!,8,FALSE)))</f>
        <v/>
      </c>
      <c r="I59" s="27"/>
      <c r="J59" s="30"/>
      <c r="K59" s="22"/>
      <c r="L59" s="25"/>
      <c r="M59" s="8"/>
      <c r="N59" s="27"/>
      <c r="O59" s="27"/>
      <c r="P59" s="30"/>
      <c r="Q59" s="14"/>
      <c r="R59" s="25"/>
      <c r="S59" s="19"/>
      <c r="T59" s="9"/>
    </row>
    <row r="60" spans="1:20" x14ac:dyDescent="0.25">
      <c r="A60" s="8"/>
      <c r="B60" s="27" t="str">
        <f>IF(D60="","",IF(HLOOKUP(D60,#REF!,6,FALSE)="","Name?",HLOOKUP(D60,#REF!,6,FALSE)))</f>
        <v/>
      </c>
      <c r="C60" s="27"/>
      <c r="D60" s="30"/>
      <c r="E60" s="22"/>
      <c r="F60" s="25"/>
      <c r="G60" s="8"/>
      <c r="H60" s="27" t="str">
        <f>IF(J60="","",IF(HLOOKUP(J60,#REF!,8,FALSE)="","Name?",HLOOKUP(J60,#REF!,8,FALSE)))</f>
        <v/>
      </c>
      <c r="I60" s="27"/>
      <c r="J60" s="30"/>
      <c r="K60" s="22"/>
      <c r="L60" s="25"/>
      <c r="M60" s="8"/>
      <c r="N60" s="27"/>
      <c r="O60" s="27"/>
      <c r="P60" s="30"/>
      <c r="Q60" s="14"/>
      <c r="R60" s="25"/>
      <c r="S60" s="19"/>
      <c r="T60" s="9"/>
    </row>
    <row r="61" spans="1:20" x14ac:dyDescent="0.25">
      <c r="A61" s="8"/>
      <c r="B61" s="27" t="str">
        <f>IF(D61="","",IF(HLOOKUP(D61,#REF!,6,FALSE)="","Name?",HLOOKUP(D61,#REF!,6,FALSE)))</f>
        <v/>
      </c>
      <c r="C61" s="27"/>
      <c r="D61" s="30"/>
      <c r="E61" s="22"/>
      <c r="F61" s="25"/>
      <c r="G61" s="8"/>
      <c r="H61" s="27" t="str">
        <f>IF(J61="","",IF(HLOOKUP(J61,#REF!,8,FALSE)="","Name?",HLOOKUP(J61,#REF!,8,FALSE)))</f>
        <v/>
      </c>
      <c r="I61" s="27"/>
      <c r="J61" s="30"/>
      <c r="K61" s="22"/>
      <c r="L61" s="25"/>
      <c r="M61" s="8"/>
      <c r="N61" s="27"/>
      <c r="O61" s="27"/>
      <c r="P61" s="30"/>
      <c r="Q61" s="14"/>
      <c r="R61" s="25"/>
      <c r="S61" s="19"/>
    </row>
    <row r="62" spans="1:20" x14ac:dyDescent="0.25">
      <c r="A62" s="8"/>
      <c r="B62" s="27" t="str">
        <f>IF(D62="","",IF(HLOOKUP(D62,#REF!,6,FALSE)="","Name?",HLOOKUP(D62,#REF!,6,FALSE)))</f>
        <v/>
      </c>
      <c r="C62" s="27"/>
      <c r="D62" s="30"/>
      <c r="E62" s="22"/>
      <c r="F62" s="25"/>
      <c r="G62" s="8"/>
      <c r="H62" s="27" t="str">
        <f>IF(J62="","",IF(HLOOKUP(J62,#REF!,8,FALSE)="","Name?",HLOOKUP(J62,#REF!,8,FALSE)))</f>
        <v/>
      </c>
      <c r="I62" s="27"/>
      <c r="J62" s="30"/>
      <c r="K62" s="22"/>
      <c r="L62" s="25"/>
      <c r="M62" s="8"/>
      <c r="N62" s="27"/>
      <c r="O62" s="27"/>
      <c r="P62" s="30"/>
      <c r="Q62" s="14"/>
      <c r="R62" s="25"/>
      <c r="S62" s="19"/>
    </row>
    <row r="63" spans="1:20" x14ac:dyDescent="0.25">
      <c r="A63" s="8"/>
      <c r="B63" s="27" t="str">
        <f>IF(D63="","",IF(HLOOKUP(D63,#REF!,6,FALSE)="","Name?",HLOOKUP(D63,#REF!,6,FALSE)))</f>
        <v/>
      </c>
      <c r="C63" s="27"/>
      <c r="D63" s="30"/>
      <c r="E63" s="22"/>
      <c r="F63" s="25"/>
      <c r="G63" s="8"/>
      <c r="H63" s="27" t="str">
        <f>IF(J63="","",IF(HLOOKUP(J63,#REF!,8,FALSE)="","Name?",HLOOKUP(J63,#REF!,8,FALSE)))</f>
        <v/>
      </c>
      <c r="I63" s="27"/>
      <c r="J63" s="30"/>
      <c r="K63" s="22"/>
      <c r="L63" s="25"/>
      <c r="M63" s="8"/>
      <c r="N63" s="27"/>
      <c r="O63" s="27"/>
      <c r="P63" s="30"/>
      <c r="Q63" s="14"/>
      <c r="R63" s="25"/>
      <c r="S63" s="19"/>
      <c r="T63" s="9"/>
    </row>
    <row r="64" spans="1:20" x14ac:dyDescent="0.25">
      <c r="A64" s="8"/>
      <c r="B64" s="27" t="str">
        <f>IF(D64="","",IF(HLOOKUP(D64,#REF!,6,FALSE)="","Name?",HLOOKUP(D64,#REF!,6,FALSE)))</f>
        <v/>
      </c>
      <c r="C64" s="27"/>
      <c r="D64" s="30"/>
      <c r="E64" s="22"/>
      <c r="F64" s="25"/>
      <c r="G64" s="8"/>
      <c r="H64" s="27" t="str">
        <f>IF(J64="","",IF(HLOOKUP(J64,#REF!,8,FALSE)="","Name?",HLOOKUP(J64,#REF!,8,FALSE)))</f>
        <v/>
      </c>
      <c r="I64" s="27"/>
      <c r="J64" s="30"/>
      <c r="K64" s="22"/>
      <c r="L64" s="25"/>
      <c r="M64" s="8"/>
      <c r="N64" s="27"/>
      <c r="O64" s="27"/>
      <c r="P64" s="30"/>
      <c r="Q64" s="14"/>
      <c r="R64" s="25"/>
      <c r="S64" s="19"/>
      <c r="T64" s="9"/>
    </row>
    <row r="65" spans="1:19" x14ac:dyDescent="0.25">
      <c r="A65" s="8"/>
      <c r="B65" s="27" t="str">
        <f>IF(D65="","",IF(HLOOKUP(D65,#REF!,6,FALSE)="","Name?",HLOOKUP(D65,#REF!,6,FALSE)))</f>
        <v/>
      </c>
      <c r="C65" s="27"/>
      <c r="D65" s="30"/>
      <c r="E65" s="22"/>
      <c r="F65" s="25"/>
      <c r="G65" s="8"/>
      <c r="H65" s="27" t="str">
        <f>IF(J65="","",IF(HLOOKUP(J65,#REF!,8,FALSE)="","Name?",HLOOKUP(J65,#REF!,8,FALSE)))</f>
        <v/>
      </c>
      <c r="I65" s="27"/>
      <c r="J65" s="30"/>
      <c r="K65" s="22"/>
      <c r="L65" s="25"/>
      <c r="M65" s="8"/>
      <c r="N65" s="27"/>
      <c r="O65" s="27"/>
      <c r="P65" s="30"/>
      <c r="Q65" s="14"/>
      <c r="R65" s="25"/>
      <c r="S65" s="19"/>
    </row>
    <row r="66" spans="1:19" x14ac:dyDescent="0.25">
      <c r="A66" s="8"/>
      <c r="B66" s="27" t="str">
        <f>IF(D66="","",IF(HLOOKUP(D66,#REF!,6,FALSE)="","Name?",HLOOKUP(D66,#REF!,6,FALSE)))</f>
        <v/>
      </c>
      <c r="C66" s="27"/>
      <c r="D66" s="30"/>
      <c r="E66" s="22"/>
      <c r="F66" s="25"/>
      <c r="G66" s="8"/>
      <c r="H66" s="27" t="str">
        <f>IF(J66="","",IF(HLOOKUP(J66,#REF!,8,FALSE)="","Name?",HLOOKUP(J66,#REF!,8,FALSE)))</f>
        <v/>
      </c>
      <c r="I66" s="27"/>
      <c r="J66" s="30"/>
      <c r="K66" s="22"/>
      <c r="L66" s="25"/>
      <c r="M66" s="8"/>
      <c r="N66" s="27"/>
      <c r="O66" s="27"/>
      <c r="P66" s="30"/>
      <c r="Q66" s="14"/>
      <c r="R66" s="25"/>
      <c r="S66" s="19"/>
    </row>
    <row r="67" spans="1:19" x14ac:dyDescent="0.25">
      <c r="A67" s="8"/>
      <c r="B67" s="27" t="str">
        <f>IF(D67="","",IF(HLOOKUP(D67,#REF!,6,FALSE)="","Name?",HLOOKUP(D67,#REF!,6,FALSE)))</f>
        <v/>
      </c>
      <c r="C67" s="27"/>
      <c r="D67" s="30"/>
      <c r="E67" s="22"/>
      <c r="F67" s="25"/>
      <c r="G67" s="8"/>
      <c r="H67" s="27" t="str">
        <f>IF(J67="","",IF(HLOOKUP(J67,#REF!,8,FALSE)="","Name?",HLOOKUP(J67,#REF!,8,FALSE)))</f>
        <v/>
      </c>
      <c r="I67" s="27"/>
      <c r="J67" s="30"/>
      <c r="K67" s="22"/>
      <c r="L67" s="25"/>
      <c r="M67" s="8"/>
      <c r="N67" s="27"/>
      <c r="O67" s="27"/>
      <c r="P67" s="9"/>
      <c r="Q67" s="14"/>
      <c r="R67" s="25"/>
      <c r="S67" s="19"/>
    </row>
    <row r="68" spans="1:19" x14ac:dyDescent="0.25">
      <c r="A68" s="8"/>
      <c r="B68" s="27" t="str">
        <f>IF(D68="","",IF(HLOOKUP(D68,#REF!,6,FALSE)="","Name?",HLOOKUP(D68,#REF!,6,FALSE)))</f>
        <v/>
      </c>
      <c r="C68" s="27"/>
      <c r="D68" s="30"/>
      <c r="E68" s="22"/>
      <c r="F68" s="25"/>
      <c r="G68" s="8"/>
      <c r="H68" s="27" t="str">
        <f>IF(J68="","",IF(HLOOKUP(J68,#REF!,8,FALSE)="","Name?",HLOOKUP(J68,#REF!,8,FALSE)))</f>
        <v/>
      </c>
      <c r="I68" s="27"/>
      <c r="J68" s="30"/>
      <c r="K68" s="22"/>
      <c r="L68" s="25"/>
      <c r="M68" s="8"/>
      <c r="N68" s="27"/>
      <c r="O68" s="27"/>
      <c r="P68" s="9"/>
      <c r="Q68" s="14"/>
      <c r="R68" s="25"/>
      <c r="S68" s="19"/>
    </row>
    <row r="69" spans="1:19" x14ac:dyDescent="0.25">
      <c r="A69" s="8"/>
      <c r="B69" s="27" t="str">
        <f>IF(D69="","",IF(HLOOKUP(D69,#REF!,6,FALSE)="","Name?",HLOOKUP(D69,#REF!,6,FALSE)))</f>
        <v/>
      </c>
      <c r="C69" s="27"/>
      <c r="D69" s="30"/>
      <c r="E69" s="22"/>
      <c r="F69" s="25"/>
      <c r="G69" s="8"/>
      <c r="H69" s="27" t="str">
        <f>IF(J69="","",IF(HLOOKUP(J69,#REF!,8,FALSE)="","Name?",HLOOKUP(J69,#REF!,8,FALSE)))</f>
        <v/>
      </c>
      <c r="I69" s="27"/>
      <c r="J69" s="30"/>
      <c r="K69" s="22"/>
      <c r="L69" s="25"/>
      <c r="M69" s="8"/>
      <c r="N69" s="27"/>
      <c r="O69" s="27"/>
      <c r="P69" s="9"/>
      <c r="Q69" s="14"/>
      <c r="R69" s="25"/>
    </row>
    <row r="70" spans="1:19" ht="13.8" thickBot="1" x14ac:dyDescent="0.3">
      <c r="A70" s="10"/>
      <c r="B70" s="28"/>
      <c r="C70" s="28"/>
      <c r="D70" s="11"/>
      <c r="E70" s="23"/>
      <c r="F70" s="26"/>
      <c r="G70" s="10"/>
      <c r="H70" s="28"/>
      <c r="I70" s="28"/>
      <c r="J70" s="11"/>
      <c r="K70" s="23"/>
      <c r="L70" s="26"/>
      <c r="M70" s="10"/>
      <c r="N70" s="28"/>
      <c r="O70" s="28"/>
      <c r="P70" s="11"/>
      <c r="Q70" s="18"/>
      <c r="R70" s="17"/>
    </row>
    <row r="71" spans="1:19" x14ac:dyDescent="0.25">
      <c r="R71" s="20"/>
    </row>
    <row r="72" spans="1:19" x14ac:dyDescent="0.25">
      <c r="H72" s="9"/>
      <c r="I72" s="9"/>
    </row>
    <row r="74" spans="1:19" x14ac:dyDescent="0.25">
      <c r="A74" s="1" t="str">
        <f>A39</f>
        <v>Junior Girls</v>
      </c>
    </row>
    <row r="75" spans="1:19" ht="13.8" thickBot="1" x14ac:dyDescent="0.3">
      <c r="B75" s="4" t="s">
        <v>9</v>
      </c>
      <c r="C75" s="4"/>
      <c r="H75" s="4" t="s">
        <v>10</v>
      </c>
      <c r="I75" s="4"/>
      <c r="N75" s="4" t="s">
        <v>11</v>
      </c>
      <c r="O75" s="4"/>
      <c r="S75" s="21"/>
    </row>
    <row r="76" spans="1:19" x14ac:dyDescent="0.25">
      <c r="A76" s="5"/>
      <c r="B76" s="6" t="s">
        <v>0</v>
      </c>
      <c r="C76" s="6"/>
      <c r="D76" s="65" t="s">
        <v>516</v>
      </c>
      <c r="E76" s="29" t="s">
        <v>1</v>
      </c>
      <c r="F76" s="7"/>
      <c r="G76" s="5"/>
      <c r="H76" s="6" t="s">
        <v>0</v>
      </c>
      <c r="I76" s="6"/>
      <c r="J76" s="65" t="s">
        <v>516</v>
      </c>
      <c r="K76" s="29" t="s">
        <v>1</v>
      </c>
      <c r="L76" s="7"/>
      <c r="M76" s="5"/>
      <c r="N76" s="6" t="s">
        <v>0</v>
      </c>
      <c r="O76" s="6"/>
      <c r="P76" s="65" t="s">
        <v>516</v>
      </c>
      <c r="Q76" s="29" t="s">
        <v>1</v>
      </c>
      <c r="R76" s="7"/>
      <c r="S76" s="19"/>
    </row>
    <row r="77" spans="1:19" x14ac:dyDescent="0.25">
      <c r="A77" s="8"/>
      <c r="B77" s="27" t="str">
        <f>VLOOKUP(D77,Numbers!$A$1:E413,2,TRUE)</f>
        <v>Erin Griffin</v>
      </c>
      <c r="C77" s="27" t="str">
        <f>VLOOKUP(D77,Numbers!$D$1:E413,2,TRUE)</f>
        <v>JG</v>
      </c>
      <c r="D77" s="30">
        <v>91</v>
      </c>
      <c r="E77" s="15">
        <v>1.35</v>
      </c>
      <c r="F77" s="25">
        <v>1</v>
      </c>
      <c r="G77" s="8"/>
      <c r="H77" s="27" t="str">
        <f>VLOOKUP(J77,Numbers!$A$1:K413,2,TRUE)</f>
        <v>Sadie Madigan</v>
      </c>
      <c r="I77" s="27" t="str">
        <f>VLOOKUP(J77,Numbers!$D$1:K413,2,TRUE)</f>
        <v>JG</v>
      </c>
      <c r="J77" s="50">
        <v>247</v>
      </c>
      <c r="K77" s="15">
        <v>4.99</v>
      </c>
      <c r="L77" s="25">
        <v>1</v>
      </c>
      <c r="M77" s="8"/>
      <c r="N77" s="27"/>
      <c r="O77" s="27"/>
      <c r="P77" s="50"/>
      <c r="Q77" s="15"/>
      <c r="R77" s="25"/>
      <c r="S77" s="19"/>
    </row>
    <row r="78" spans="1:19" x14ac:dyDescent="0.25">
      <c r="A78" s="8"/>
      <c r="B78" s="27" t="str">
        <f>VLOOKUP(D78,Numbers!$A$1:E414,2,TRUE)</f>
        <v>Orla Kissane</v>
      </c>
      <c r="C78" s="27" t="str">
        <f>VLOOKUP(D78,Numbers!$D$1:E414,2,TRUE)</f>
        <v>JG</v>
      </c>
      <c r="D78" s="30">
        <v>233</v>
      </c>
      <c r="E78" s="15">
        <v>1.3</v>
      </c>
      <c r="F78" s="25">
        <v>2</v>
      </c>
      <c r="G78" s="8"/>
      <c r="H78" s="27" t="str">
        <f>VLOOKUP(J78,Numbers!$A$1:K414,2,TRUE)</f>
        <v>Zara Ogedengbe</v>
      </c>
      <c r="I78" s="27" t="str">
        <f>VLOOKUP(J78,Numbers!$D$1:K414,2,TRUE)</f>
        <v>JG</v>
      </c>
      <c r="J78" s="61">
        <v>279</v>
      </c>
      <c r="K78" s="15">
        <v>4.92</v>
      </c>
      <c r="L78" s="25">
        <v>2</v>
      </c>
      <c r="M78" s="8"/>
      <c r="N78" s="27"/>
      <c r="O78" s="27"/>
      <c r="P78" s="61"/>
      <c r="Q78" s="15"/>
      <c r="R78" s="25"/>
      <c r="S78" s="19"/>
    </row>
    <row r="79" spans="1:19" x14ac:dyDescent="0.25">
      <c r="A79" s="8"/>
      <c r="B79" s="27" t="str">
        <f>VLOOKUP(D79,Numbers!$A$1:E415,2,TRUE)</f>
        <v>Molly Carvell</v>
      </c>
      <c r="C79" s="27" t="str">
        <f>VLOOKUP(D79,Numbers!$D$1:E415,2,TRUE)</f>
        <v>JG</v>
      </c>
      <c r="D79" s="30">
        <v>218</v>
      </c>
      <c r="E79" s="15">
        <v>1.3</v>
      </c>
      <c r="F79" s="25">
        <v>2</v>
      </c>
      <c r="G79" s="8"/>
      <c r="H79" s="27" t="str">
        <f>VLOOKUP(J79,Numbers!$A$1:K415,2,TRUE)</f>
        <v>Annabel Banko</v>
      </c>
      <c r="I79" s="27" t="str">
        <f>VLOOKUP(J79,Numbers!$D$1:K415,2,TRUE)</f>
        <v>JG</v>
      </c>
      <c r="J79" s="61">
        <v>24</v>
      </c>
      <c r="K79" s="15">
        <v>4.37</v>
      </c>
      <c r="L79" s="25">
        <v>3</v>
      </c>
      <c r="M79" s="8"/>
      <c r="N79" s="27"/>
      <c r="O79" s="27"/>
      <c r="P79" s="61"/>
      <c r="Q79" s="15"/>
      <c r="R79" s="25"/>
      <c r="S79" s="19"/>
    </row>
    <row r="80" spans="1:19" x14ac:dyDescent="0.25">
      <c r="A80" s="8"/>
      <c r="B80" s="27" t="str">
        <f>VLOOKUP(D80,Numbers!$A$1:E416,2,TRUE)</f>
        <v>Abigail Stevenson</v>
      </c>
      <c r="C80" s="27" t="str">
        <f>VLOOKUP(D80,Numbers!$D$1:E416,2,TRUE)</f>
        <v>JG</v>
      </c>
      <c r="D80" s="30">
        <v>4</v>
      </c>
      <c r="E80" s="15">
        <v>1.25</v>
      </c>
      <c r="F80" s="25">
        <v>4</v>
      </c>
      <c r="G80" s="8"/>
      <c r="H80" s="27" t="str">
        <f>VLOOKUP(J80,Numbers!$A$1:K416,2,TRUE)</f>
        <v>Hannah Keenan</v>
      </c>
      <c r="I80" s="27" t="str">
        <f>VLOOKUP(J80,Numbers!$D$1:K416,2,TRUE)</f>
        <v>JG</v>
      </c>
      <c r="J80" s="50">
        <v>118</v>
      </c>
      <c r="K80" s="15">
        <v>4.1500000000000004</v>
      </c>
      <c r="L80" s="25">
        <v>4</v>
      </c>
      <c r="M80" s="8"/>
      <c r="N80" s="27"/>
      <c r="O80" s="27"/>
      <c r="P80" s="50"/>
      <c r="Q80" s="15"/>
      <c r="R80" s="25"/>
      <c r="S80" s="19"/>
    </row>
    <row r="81" spans="1:19" x14ac:dyDescent="0.25">
      <c r="A81" s="8"/>
      <c r="B81" s="27" t="str">
        <f>VLOOKUP(D81,Numbers!$A$1:E417,2,TRUE)</f>
        <v>Ella Rose Cowan</v>
      </c>
      <c r="C81" s="27" t="str">
        <f>VLOOKUP(D81,Numbers!$D$1:E417,2,TRUE)</f>
        <v>JG</v>
      </c>
      <c r="D81" s="30">
        <v>80</v>
      </c>
      <c r="E81" s="15">
        <v>1.25</v>
      </c>
      <c r="F81" s="25">
        <v>5</v>
      </c>
      <c r="G81" s="8"/>
      <c r="H81" s="27" t="str">
        <f>VLOOKUP(J81,Numbers!$A$1:K417,2,TRUE)</f>
        <v>Lauren Trinder</v>
      </c>
      <c r="I81" s="27" t="str">
        <f>VLOOKUP(J81,Numbers!$D$1:K417,2,TRUE)</f>
        <v>JG</v>
      </c>
      <c r="J81" s="30">
        <v>177</v>
      </c>
      <c r="K81" s="15">
        <v>3.69</v>
      </c>
      <c r="L81" s="25">
        <v>5</v>
      </c>
      <c r="M81" s="8"/>
      <c r="N81" s="27"/>
      <c r="O81" s="27"/>
      <c r="P81" s="30"/>
      <c r="Q81" s="15"/>
      <c r="R81" s="25"/>
      <c r="S81" s="19"/>
    </row>
    <row r="82" spans="1:19" x14ac:dyDescent="0.25">
      <c r="A82" s="8"/>
      <c r="B82" s="27"/>
      <c r="C82" s="27"/>
      <c r="D82" s="30"/>
      <c r="E82" s="15"/>
      <c r="F82" s="25"/>
      <c r="G82" s="8"/>
      <c r="H82" s="27" t="str">
        <f>VLOOKUP(J82,Numbers!$A$1:K418,2,TRUE)</f>
        <v>Bronte Barker</v>
      </c>
      <c r="I82" s="27" t="str">
        <f>VLOOKUP(J82,Numbers!$D$1:K418,2,TRUE)</f>
        <v>JG</v>
      </c>
      <c r="J82" s="30">
        <v>38</v>
      </c>
      <c r="K82" s="15">
        <v>3.41</v>
      </c>
      <c r="L82" s="25">
        <v>6</v>
      </c>
      <c r="M82" s="8"/>
      <c r="N82" s="27"/>
      <c r="O82" s="27"/>
      <c r="P82" s="30"/>
      <c r="Q82" s="15"/>
      <c r="R82" s="25"/>
      <c r="S82" s="19"/>
    </row>
    <row r="83" spans="1:19" x14ac:dyDescent="0.25">
      <c r="A83" s="8"/>
      <c r="B83" s="27"/>
      <c r="C83" s="27"/>
      <c r="D83" s="30"/>
      <c r="E83" s="15"/>
      <c r="F83" s="25"/>
      <c r="G83" s="8"/>
      <c r="H83" s="27" t="str">
        <f>VLOOKUP(J83,Numbers!$A$1:K419,2,TRUE)</f>
        <v>Hattie Aldwinckle</v>
      </c>
      <c r="I83" s="27" t="str">
        <f>VLOOKUP(J83,Numbers!$D$1:K419,2,TRUE)</f>
        <v>JG</v>
      </c>
      <c r="J83" s="30">
        <v>125</v>
      </c>
      <c r="K83" s="15">
        <v>3.15</v>
      </c>
      <c r="L83" s="25">
        <v>7</v>
      </c>
      <c r="M83" s="8"/>
      <c r="N83" s="27"/>
      <c r="O83" s="27"/>
      <c r="P83" s="30"/>
      <c r="Q83" s="15"/>
      <c r="R83" s="25"/>
      <c r="S83" s="19"/>
    </row>
    <row r="84" spans="1:19" x14ac:dyDescent="0.25">
      <c r="A84" s="8"/>
      <c r="B84" s="27"/>
      <c r="C84" s="27"/>
      <c r="D84" s="30"/>
      <c r="E84" s="15"/>
      <c r="F84" s="25"/>
      <c r="G84" s="8"/>
      <c r="H84" s="27"/>
      <c r="I84" s="27"/>
      <c r="J84" s="30"/>
      <c r="K84" s="15"/>
      <c r="L84" s="25"/>
      <c r="M84" s="8"/>
      <c r="N84" s="27"/>
      <c r="O84" s="27"/>
      <c r="P84" s="30"/>
      <c r="Q84" s="15"/>
      <c r="R84" s="25"/>
      <c r="S84" s="19"/>
    </row>
    <row r="85" spans="1:19" x14ac:dyDescent="0.25">
      <c r="A85" s="8"/>
      <c r="B85" s="27"/>
      <c r="C85" s="27"/>
      <c r="D85" s="30"/>
      <c r="E85" s="15"/>
      <c r="F85" s="25"/>
      <c r="G85" s="8"/>
      <c r="H85" s="27"/>
      <c r="I85" s="27"/>
      <c r="J85" s="30"/>
      <c r="K85" s="15"/>
      <c r="L85" s="25"/>
      <c r="M85" s="8"/>
      <c r="N85" s="27"/>
      <c r="O85" s="27"/>
      <c r="P85" s="30"/>
      <c r="Q85" s="15"/>
      <c r="R85" s="25"/>
      <c r="S85" s="19"/>
    </row>
    <row r="86" spans="1:19" x14ac:dyDescent="0.25">
      <c r="A86" s="8"/>
      <c r="B86" s="27"/>
      <c r="C86" s="27"/>
      <c r="D86" s="30"/>
      <c r="E86" s="15"/>
      <c r="F86" s="25"/>
      <c r="G86" s="8"/>
      <c r="H86" s="27"/>
      <c r="I86" s="27"/>
      <c r="J86" s="30"/>
      <c r="K86" s="15"/>
      <c r="L86" s="25"/>
      <c r="M86" s="8"/>
      <c r="N86" s="27"/>
      <c r="O86" s="27"/>
      <c r="P86" s="30"/>
      <c r="Q86" s="15"/>
      <c r="R86" s="25"/>
      <c r="S86" s="19"/>
    </row>
    <row r="87" spans="1:19" x14ac:dyDescent="0.25">
      <c r="A87" s="8"/>
      <c r="B87" s="27"/>
      <c r="C87" s="27"/>
      <c r="D87" s="30"/>
      <c r="E87" s="15"/>
      <c r="F87" s="25"/>
      <c r="G87" s="8"/>
      <c r="H87" s="27"/>
      <c r="I87" s="27"/>
      <c r="J87" s="30"/>
      <c r="K87" s="15"/>
      <c r="L87" s="25"/>
      <c r="M87" s="8"/>
      <c r="N87" s="27"/>
      <c r="O87" s="27"/>
      <c r="P87" s="30"/>
      <c r="Q87" s="15"/>
      <c r="R87" s="25"/>
      <c r="S87" s="19"/>
    </row>
    <row r="88" spans="1:19" x14ac:dyDescent="0.25">
      <c r="A88" s="8"/>
      <c r="B88" s="27"/>
      <c r="C88" s="27"/>
      <c r="D88" s="30"/>
      <c r="E88" s="15"/>
      <c r="F88" s="25"/>
      <c r="G88" s="8"/>
      <c r="H88" s="27"/>
      <c r="I88" s="27"/>
      <c r="J88" s="30"/>
      <c r="K88" s="15"/>
      <c r="L88" s="25"/>
      <c r="M88" s="8"/>
      <c r="N88" s="27"/>
      <c r="O88" s="27"/>
      <c r="P88" s="30"/>
      <c r="Q88" s="15"/>
      <c r="R88" s="25"/>
      <c r="S88" s="19"/>
    </row>
    <row r="89" spans="1:19" x14ac:dyDescent="0.25">
      <c r="A89" s="8"/>
      <c r="B89" s="27"/>
      <c r="C89" s="27"/>
      <c r="D89" s="30"/>
      <c r="E89" s="15"/>
      <c r="F89" s="25"/>
      <c r="G89" s="8"/>
      <c r="H89" s="27"/>
      <c r="I89" s="27"/>
      <c r="J89" s="30"/>
      <c r="K89" s="15"/>
      <c r="L89" s="25"/>
      <c r="M89" s="8"/>
      <c r="N89" s="27"/>
      <c r="O89" s="27"/>
      <c r="P89" s="30"/>
      <c r="Q89" s="15"/>
      <c r="R89" s="25"/>
      <c r="S89" s="19"/>
    </row>
    <row r="90" spans="1:19" x14ac:dyDescent="0.25">
      <c r="A90" s="8"/>
      <c r="B90" s="27"/>
      <c r="C90" s="27"/>
      <c r="D90" s="30"/>
      <c r="E90" s="15"/>
      <c r="F90" s="25"/>
      <c r="G90" s="8"/>
      <c r="H90" s="27"/>
      <c r="I90" s="27"/>
      <c r="J90" s="30"/>
      <c r="K90" s="15"/>
      <c r="L90" s="25"/>
      <c r="M90" s="8"/>
      <c r="N90" s="27"/>
      <c r="O90" s="27"/>
      <c r="P90" s="30"/>
      <c r="Q90" s="15"/>
      <c r="R90" s="25"/>
      <c r="S90" s="19"/>
    </row>
    <row r="91" spans="1:19" x14ac:dyDescent="0.25">
      <c r="A91" s="8"/>
      <c r="B91" s="27"/>
      <c r="C91" s="27"/>
      <c r="D91" s="30"/>
      <c r="E91" s="15"/>
      <c r="F91" s="25"/>
      <c r="G91" s="8"/>
      <c r="H91" s="27"/>
      <c r="I91" s="27"/>
      <c r="J91" s="30"/>
      <c r="K91" s="15"/>
      <c r="L91" s="25"/>
      <c r="M91" s="8"/>
      <c r="N91" s="27"/>
      <c r="O91" s="27"/>
      <c r="P91" s="30"/>
      <c r="Q91" s="15"/>
      <c r="R91" s="25"/>
      <c r="S91" s="19"/>
    </row>
    <row r="92" spans="1:19" x14ac:dyDescent="0.25">
      <c r="A92" s="8"/>
      <c r="B92" s="27"/>
      <c r="C92" s="27"/>
      <c r="D92" s="30"/>
      <c r="E92" s="15"/>
      <c r="F92" s="25"/>
      <c r="G92" s="8"/>
      <c r="H92" s="27"/>
      <c r="I92" s="27"/>
      <c r="J92" s="30"/>
      <c r="K92" s="15"/>
      <c r="L92" s="25"/>
      <c r="M92" s="8"/>
      <c r="N92" s="27"/>
      <c r="O92" s="27"/>
      <c r="P92" s="30"/>
      <c r="Q92" s="15"/>
      <c r="R92" s="25"/>
      <c r="S92" s="19"/>
    </row>
    <row r="93" spans="1:19" x14ac:dyDescent="0.25">
      <c r="A93" s="8"/>
      <c r="B93" s="27" t="str">
        <f>IF(D93="","",IF(HLOOKUP(D93,#REF!,10,FALSE)="","Name?",HLOOKUP(D93,#REF!,10,FALSE)))</f>
        <v/>
      </c>
      <c r="C93" s="27"/>
      <c r="D93" s="30"/>
      <c r="E93" s="15"/>
      <c r="F93" s="25"/>
      <c r="G93" s="8"/>
      <c r="H93" s="27"/>
      <c r="I93" s="27"/>
      <c r="J93" s="30"/>
      <c r="K93" s="15"/>
      <c r="L93" s="25"/>
      <c r="M93" s="8"/>
      <c r="N93" s="27" t="str">
        <f>IF(P93="","",IF(HLOOKUP(P93,#REF!,12,FALSE)="","Name?",HLOOKUP(P93,#REF!,12,FALSE)))</f>
        <v/>
      </c>
      <c r="O93" s="27"/>
      <c r="P93" s="30"/>
      <c r="Q93" s="15"/>
      <c r="R93" s="25"/>
      <c r="S93" s="19"/>
    </row>
    <row r="94" spans="1:19" x14ac:dyDescent="0.25">
      <c r="A94" s="8"/>
      <c r="B94" s="27" t="str">
        <f>IF(D94="","",IF(HLOOKUP(D94,#REF!,10,FALSE)="","Name?",HLOOKUP(D94,#REF!,10,FALSE)))</f>
        <v/>
      </c>
      <c r="C94" s="27"/>
      <c r="D94" s="30"/>
      <c r="E94" s="15"/>
      <c r="F94" s="25"/>
      <c r="G94" s="8"/>
      <c r="H94" s="27" t="str">
        <f>IF(J94="","",IF(HLOOKUP(J94,#REF!,12,FALSE)="","Name?",HLOOKUP(J94,#REF!,12,FALSE)))</f>
        <v/>
      </c>
      <c r="I94" s="27"/>
      <c r="J94" s="30"/>
      <c r="K94" s="15"/>
      <c r="L94" s="25"/>
      <c r="M94" s="8"/>
      <c r="N94" s="27" t="str">
        <f>IF(P94="","",IF(HLOOKUP(P94,#REF!,12,FALSE)="","Name?",HLOOKUP(P94,#REF!,12,FALSE)))</f>
        <v/>
      </c>
      <c r="O94" s="27"/>
      <c r="P94" s="30"/>
      <c r="Q94" s="15"/>
      <c r="R94" s="25"/>
      <c r="S94" s="19"/>
    </row>
    <row r="95" spans="1:19" x14ac:dyDescent="0.25">
      <c r="A95" s="8"/>
      <c r="B95" s="27" t="str">
        <f>IF(D95="","",IF(HLOOKUP(D95,#REF!,10,FALSE)="","Name?",HLOOKUP(D95,#REF!,10,FALSE)))</f>
        <v/>
      </c>
      <c r="C95" s="27"/>
      <c r="D95" s="30"/>
      <c r="E95" s="15"/>
      <c r="F95" s="25"/>
      <c r="G95" s="8"/>
      <c r="H95" s="27" t="str">
        <f>IF(J95="","",IF(HLOOKUP(J95,#REF!,12,FALSE)="","Name?",HLOOKUP(J95,#REF!,12,FALSE)))</f>
        <v/>
      </c>
      <c r="I95" s="27"/>
      <c r="J95" s="30"/>
      <c r="K95" s="15"/>
      <c r="L95" s="25"/>
      <c r="M95" s="8"/>
      <c r="N95" s="27" t="str">
        <f>IF(P95="","",IF(HLOOKUP(P95,#REF!,12,FALSE)="","Name?",HLOOKUP(P95,#REF!,12,FALSE)))</f>
        <v/>
      </c>
      <c r="O95" s="27"/>
      <c r="P95" s="30"/>
      <c r="Q95" s="15"/>
      <c r="R95" s="25"/>
      <c r="S95" s="19"/>
    </row>
    <row r="96" spans="1:19" x14ac:dyDescent="0.25">
      <c r="A96" s="8"/>
      <c r="B96" s="27" t="str">
        <f>IF(D96="","",IF(HLOOKUP(D96,#REF!,10,FALSE)="","Name?",HLOOKUP(D96,#REF!,10,FALSE)))</f>
        <v/>
      </c>
      <c r="C96" s="27"/>
      <c r="D96" s="30"/>
      <c r="E96" s="15"/>
      <c r="F96" s="25"/>
      <c r="G96" s="8"/>
      <c r="H96" s="27" t="str">
        <f>IF(J96="","",IF(HLOOKUP(J96,#REF!,12,FALSE)="","Name?",HLOOKUP(J96,#REF!,12,FALSE)))</f>
        <v/>
      </c>
      <c r="I96" s="27"/>
      <c r="J96" s="30"/>
      <c r="K96" s="15"/>
      <c r="L96" s="25"/>
      <c r="M96" s="8"/>
      <c r="N96" s="27" t="str">
        <f>IF(P96="","",IF(HLOOKUP(P96,#REF!,12,FALSE)="","Name?",HLOOKUP(P96,#REF!,12,FALSE)))</f>
        <v/>
      </c>
      <c r="O96" s="27"/>
      <c r="P96" s="30"/>
      <c r="Q96" s="15"/>
      <c r="R96" s="25"/>
      <c r="S96" s="19"/>
    </row>
    <row r="97" spans="1:24" x14ac:dyDescent="0.25">
      <c r="A97" s="8"/>
      <c r="B97" s="27" t="str">
        <f>IF(D97="","",IF(HLOOKUP(D97,#REF!,10,FALSE)="","Name?",HLOOKUP(D97,#REF!,10,FALSE)))</f>
        <v/>
      </c>
      <c r="C97" s="27"/>
      <c r="D97" s="30"/>
      <c r="E97" s="15"/>
      <c r="F97" s="25"/>
      <c r="G97" s="8"/>
      <c r="H97" s="27" t="str">
        <f>IF(J97="","",IF(HLOOKUP(J97,#REF!,12,FALSE)="","Name?",HLOOKUP(J97,#REF!,12,FALSE)))</f>
        <v/>
      </c>
      <c r="I97" s="27"/>
      <c r="J97" s="30"/>
      <c r="K97" s="15"/>
      <c r="L97" s="25"/>
      <c r="M97" s="8"/>
      <c r="N97" s="27" t="str">
        <f>IF(P97="","",IF(HLOOKUP(P97,#REF!,12,FALSE)="","Name?",HLOOKUP(P97,#REF!,12,FALSE)))</f>
        <v/>
      </c>
      <c r="O97" s="27"/>
      <c r="P97" s="30"/>
      <c r="Q97" s="15"/>
      <c r="R97" s="25"/>
      <c r="S97" s="19"/>
    </row>
    <row r="98" spans="1:24" x14ac:dyDescent="0.25">
      <c r="A98" s="8"/>
      <c r="B98" s="27" t="str">
        <f>IF(D98="","",IF(HLOOKUP(D98,#REF!,10,FALSE)="","Name?",HLOOKUP(D98,#REF!,10,FALSE)))</f>
        <v/>
      </c>
      <c r="C98" s="27"/>
      <c r="D98" s="30"/>
      <c r="E98" s="15"/>
      <c r="F98" s="25"/>
      <c r="G98" s="8"/>
      <c r="H98" s="27" t="str">
        <f>IF(J98="","",IF(HLOOKUP(J98,#REF!,12,FALSE)="","Name?",HLOOKUP(J98,#REF!,12,FALSE)))</f>
        <v/>
      </c>
      <c r="I98" s="27"/>
      <c r="J98" s="30"/>
      <c r="K98" s="15"/>
      <c r="L98" s="25"/>
      <c r="M98" s="8"/>
      <c r="N98" s="27" t="str">
        <f>IF(P98="","",IF(HLOOKUP(P98,#REF!,12,FALSE)="","Name?",HLOOKUP(P98,#REF!,12,FALSE)))</f>
        <v/>
      </c>
      <c r="O98" s="27"/>
      <c r="P98" s="30"/>
      <c r="Q98" s="15"/>
      <c r="R98" s="25"/>
      <c r="S98" s="19"/>
    </row>
    <row r="99" spans="1:24" x14ac:dyDescent="0.25">
      <c r="A99" s="8"/>
      <c r="B99" s="27" t="str">
        <f>IF(D99="","",IF(HLOOKUP(D99,#REF!,10,FALSE)="","Name?",HLOOKUP(D99,#REF!,10,FALSE)))</f>
        <v/>
      </c>
      <c r="C99" s="27"/>
      <c r="D99" s="30"/>
      <c r="E99" s="15"/>
      <c r="F99" s="25"/>
      <c r="G99" s="8"/>
      <c r="H99" s="27" t="str">
        <f>IF(J99="","",IF(HLOOKUP(J99,#REF!,12,FALSE)="","Name?",HLOOKUP(J99,#REF!,12,FALSE)))</f>
        <v/>
      </c>
      <c r="I99" s="27"/>
      <c r="J99" s="30"/>
      <c r="K99" s="15"/>
      <c r="L99" s="25"/>
      <c r="M99" s="8"/>
      <c r="N99" s="27" t="str">
        <f>IF(P99="","",IF(HLOOKUP(P99,#REF!,12,FALSE)="","Name?",HLOOKUP(P99,#REF!,12,FALSE)))</f>
        <v/>
      </c>
      <c r="O99" s="27"/>
      <c r="P99" s="30"/>
      <c r="Q99" s="15"/>
      <c r="R99" s="25"/>
      <c r="S99" s="19"/>
    </row>
    <row r="100" spans="1:24" x14ac:dyDescent="0.25">
      <c r="A100" s="8"/>
      <c r="B100" s="27" t="str">
        <f>IF(D100="","",IF(HLOOKUP(D100,#REF!,10,FALSE)="","Name?",HLOOKUP(D100,#REF!,10,FALSE)))</f>
        <v/>
      </c>
      <c r="C100" s="27"/>
      <c r="D100" s="30"/>
      <c r="E100" s="15"/>
      <c r="F100" s="25"/>
      <c r="G100" s="8"/>
      <c r="H100" s="27" t="str">
        <f>IF(J100="","",IF(HLOOKUP(J100,#REF!,12,FALSE)="","Name?",HLOOKUP(J100,#REF!,12,FALSE)))</f>
        <v/>
      </c>
      <c r="I100" s="27"/>
      <c r="J100" s="30"/>
      <c r="K100" s="15"/>
      <c r="L100" s="25"/>
      <c r="M100" s="8"/>
      <c r="N100" s="27" t="str">
        <f>IF(P100="","",IF(HLOOKUP(P100,#REF!,12,FALSE)="","Name?",HLOOKUP(P100,#REF!,12,FALSE)))</f>
        <v/>
      </c>
      <c r="O100" s="27"/>
      <c r="P100" s="30"/>
      <c r="Q100" s="15"/>
      <c r="R100" s="25"/>
      <c r="S100" s="19"/>
    </row>
    <row r="101" spans="1:24" x14ac:dyDescent="0.25">
      <c r="A101" s="8"/>
      <c r="B101" s="27" t="str">
        <f>IF(D101="","",IF(HLOOKUP(D101,#REF!,10,FALSE)="","Name?",HLOOKUP(D101,#REF!,10,FALSE)))</f>
        <v/>
      </c>
      <c r="C101" s="27"/>
      <c r="D101" s="9"/>
      <c r="E101" s="15"/>
      <c r="F101" s="25"/>
      <c r="G101" s="8"/>
      <c r="H101" s="27" t="str">
        <f>IF(J101="","",IF(HLOOKUP(J101,#REF!,12,FALSE)="","Name?",HLOOKUP(J101,#REF!,12,FALSE)))</f>
        <v/>
      </c>
      <c r="I101" s="27"/>
      <c r="J101" s="30"/>
      <c r="K101" s="15"/>
      <c r="L101" s="25"/>
      <c r="M101" s="8"/>
      <c r="N101" s="27" t="str">
        <f>IF(P101="","",IF(HLOOKUP(P101,#REF!,12,FALSE)="","Name?",HLOOKUP(P101,#REF!,12,FALSE)))</f>
        <v/>
      </c>
      <c r="O101" s="27"/>
      <c r="P101" s="30"/>
      <c r="Q101" s="15"/>
      <c r="R101" s="25"/>
      <c r="S101" s="19"/>
    </row>
    <row r="102" spans="1:24" x14ac:dyDescent="0.25">
      <c r="A102" s="8"/>
      <c r="B102" s="27" t="str">
        <f>IF(D102="","",IF(HLOOKUP(D102,#REF!,10,FALSE)="","Name?",HLOOKUP(D102,#REF!,10,FALSE)))</f>
        <v/>
      </c>
      <c r="C102" s="27"/>
      <c r="D102" s="9"/>
      <c r="E102" s="15"/>
      <c r="F102" s="25"/>
      <c r="G102" s="8"/>
      <c r="H102" s="27" t="str">
        <f>IF(J102="","",IF(HLOOKUP(J102,#REF!,12,FALSE)="","Name?",HLOOKUP(J102,#REF!,12,FALSE)))</f>
        <v/>
      </c>
      <c r="I102" s="27"/>
      <c r="J102" s="30"/>
      <c r="K102" s="15"/>
      <c r="L102" s="25"/>
      <c r="M102" s="8"/>
      <c r="N102" s="27" t="str">
        <f>IF(P102="","",IF(HLOOKUP(P102,#REF!,12,FALSE)="","Name?",HLOOKUP(P102,#REF!,12,FALSE)))</f>
        <v/>
      </c>
      <c r="O102" s="27"/>
      <c r="P102" s="30"/>
      <c r="Q102" s="15"/>
      <c r="R102" s="25"/>
      <c r="S102" s="19"/>
    </row>
    <row r="103" spans="1:24" x14ac:dyDescent="0.25">
      <c r="A103" s="8"/>
      <c r="B103" s="27" t="str">
        <f>IF(D103="","",IF(HLOOKUP(D103,#REF!,10,FALSE)="","Name?",HLOOKUP(D103,#REF!,10,FALSE)))</f>
        <v/>
      </c>
      <c r="C103" s="27"/>
      <c r="D103" s="9"/>
      <c r="E103" s="15"/>
      <c r="F103" s="25"/>
      <c r="G103" s="8"/>
      <c r="H103" s="27" t="str">
        <f>IF(J103="","",IF(HLOOKUP(J103,#REF!,12,FALSE)="","Name?",HLOOKUP(J103,#REF!,12,FALSE)))</f>
        <v/>
      </c>
      <c r="I103" s="27"/>
      <c r="J103" s="30"/>
      <c r="K103" s="15"/>
      <c r="L103" s="25"/>
      <c r="M103" s="8"/>
      <c r="N103" s="27" t="str">
        <f>IF(P103="","",IF(HLOOKUP(P103,#REF!,12,FALSE)="","Name?",HLOOKUP(P103,#REF!,12,FALSE)))</f>
        <v/>
      </c>
      <c r="O103" s="27"/>
      <c r="P103" s="30"/>
      <c r="Q103" s="15"/>
      <c r="R103" s="25"/>
      <c r="S103" s="19"/>
    </row>
    <row r="104" spans="1:24" x14ac:dyDescent="0.25">
      <c r="A104" s="8"/>
      <c r="B104" s="27" t="str">
        <f>IF(D104="","",IF(HLOOKUP(D104,#REF!,10,FALSE)="","Name?",HLOOKUP(D104,#REF!,10,FALSE)))</f>
        <v/>
      </c>
      <c r="C104" s="27"/>
      <c r="D104" s="9"/>
      <c r="E104" s="15"/>
      <c r="F104" s="25"/>
      <c r="G104" s="8"/>
      <c r="H104" s="27" t="str">
        <f>IF(J104="","",IF(HLOOKUP(J104,#REF!,12,FALSE)="","Name?",HLOOKUP(J104,#REF!,12,FALSE)))</f>
        <v/>
      </c>
      <c r="I104" s="27"/>
      <c r="J104" s="30"/>
      <c r="K104" s="15"/>
      <c r="L104" s="25"/>
      <c r="M104" s="8"/>
      <c r="N104" s="27" t="str">
        <f>IF(P104="","",IF(HLOOKUP(P104,#REF!,12,FALSE)="","Name?",HLOOKUP(P104,#REF!,12,FALSE)))</f>
        <v/>
      </c>
      <c r="O104" s="27"/>
      <c r="P104" s="30"/>
      <c r="Q104" s="15"/>
      <c r="R104" s="25"/>
      <c r="S104" s="19"/>
    </row>
    <row r="105" spans="1:24" ht="13.8" thickBot="1" x14ac:dyDescent="0.3">
      <c r="A105" s="10"/>
      <c r="B105" s="28"/>
      <c r="C105" s="28"/>
      <c r="D105" s="11"/>
      <c r="E105" s="16"/>
      <c r="F105" s="26"/>
      <c r="G105" s="10"/>
      <c r="H105" s="28"/>
      <c r="I105" s="28"/>
      <c r="J105" s="51"/>
      <c r="K105" s="16"/>
      <c r="L105" s="26"/>
      <c r="M105" s="10"/>
      <c r="N105" s="28"/>
      <c r="O105" s="28"/>
      <c r="P105" s="51"/>
      <c r="Q105" s="16"/>
      <c r="R105" s="26"/>
    </row>
    <row r="110" spans="1:24" x14ac:dyDescent="0.25">
      <c r="A110" s="1" t="str">
        <f>A74</f>
        <v>Junior Girls</v>
      </c>
    </row>
    <row r="111" spans="1:24" ht="13.8" thickBot="1" x14ac:dyDescent="0.3">
      <c r="B111" s="4" t="s">
        <v>12</v>
      </c>
      <c r="C111" s="4"/>
      <c r="H111" s="4" t="s">
        <v>13</v>
      </c>
      <c r="I111" s="4"/>
      <c r="N111" s="4" t="s">
        <v>14</v>
      </c>
      <c r="O111" s="4"/>
      <c r="S111" s="2"/>
      <c r="T111" s="4" t="s">
        <v>538</v>
      </c>
      <c r="U111" s="4"/>
    </row>
    <row r="112" spans="1:24" x14ac:dyDescent="0.25">
      <c r="A112" s="5"/>
      <c r="B112" s="6" t="s">
        <v>0</v>
      </c>
      <c r="C112" s="6"/>
      <c r="D112" s="65" t="s">
        <v>516</v>
      </c>
      <c r="E112" s="29" t="s">
        <v>1</v>
      </c>
      <c r="F112" s="7"/>
      <c r="G112" s="5"/>
      <c r="H112" s="6" t="s">
        <v>0</v>
      </c>
      <c r="I112" s="6"/>
      <c r="J112" s="65" t="s">
        <v>516</v>
      </c>
      <c r="K112" s="29" t="s">
        <v>1</v>
      </c>
      <c r="L112" s="7"/>
      <c r="M112" s="5"/>
      <c r="N112" s="6" t="s">
        <v>0</v>
      </c>
      <c r="O112" s="6"/>
      <c r="P112" s="65" t="s">
        <v>516</v>
      </c>
      <c r="Q112" s="29" t="s">
        <v>1</v>
      </c>
      <c r="R112" s="7"/>
      <c r="S112" s="5"/>
      <c r="T112" s="6" t="s">
        <v>0</v>
      </c>
      <c r="U112" s="6"/>
      <c r="V112" s="65" t="s">
        <v>516</v>
      </c>
      <c r="W112" s="29" t="s">
        <v>1</v>
      </c>
      <c r="X112" s="7"/>
    </row>
    <row r="113" spans="1:24" x14ac:dyDescent="0.25">
      <c r="A113" s="8"/>
      <c r="B113" s="27" t="str">
        <f>VLOOKUP(D113,Numbers!$A$1:E449,2,TRUE)</f>
        <v>Poppy Garry</v>
      </c>
      <c r="C113" s="27" t="str">
        <f>VLOOKUP(D113,Numbers!$D$1:E449,2,TRUE)</f>
        <v>JG</v>
      </c>
      <c r="D113" s="61">
        <v>238</v>
      </c>
      <c r="E113" s="15">
        <v>15.8</v>
      </c>
      <c r="F113" s="25">
        <v>1</v>
      </c>
      <c r="G113" s="8"/>
      <c r="H113" s="27" t="str">
        <f>VLOOKUP(J113,Numbers!$A$1:K449,2,TRUE)</f>
        <v>Zara Ogedengbe</v>
      </c>
      <c r="I113" s="27" t="str">
        <f>VLOOKUP(J113,Numbers!$D$1:K449,2,TRUE)</f>
        <v>JG</v>
      </c>
      <c r="J113" s="61">
        <v>279</v>
      </c>
      <c r="K113" s="15">
        <v>10.87</v>
      </c>
      <c r="L113" s="25">
        <v>1</v>
      </c>
      <c r="M113" s="8"/>
      <c r="N113" s="27"/>
      <c r="O113" s="27"/>
      <c r="P113" s="61"/>
      <c r="Q113" s="15"/>
      <c r="R113" s="25"/>
      <c r="S113" s="8"/>
      <c r="T113" s="63" t="str">
        <f>VLOOKUP(V113,Numbers!$A$1:W449,2,TRUE)</f>
        <v>Eleanor Peters</v>
      </c>
      <c r="U113" s="63" t="str">
        <f>VLOOKUP(V113,Numbers!$D$1:W449,2,TRUE)</f>
        <v>JG</v>
      </c>
      <c r="V113" s="61">
        <v>76</v>
      </c>
      <c r="W113" s="15">
        <v>25.58</v>
      </c>
      <c r="X113" s="25">
        <v>1</v>
      </c>
    </row>
    <row r="114" spans="1:24" x14ac:dyDescent="0.25">
      <c r="A114" s="8"/>
      <c r="B114" s="27" t="str">
        <f>VLOOKUP(D114,Numbers!$A$1:E450,2,TRUE)</f>
        <v>Ava Tarbuck</v>
      </c>
      <c r="C114" s="27" t="str">
        <f>VLOOKUP(D114,Numbers!$D$1:E450,2,TRUE)</f>
        <v>JG</v>
      </c>
      <c r="D114" s="30">
        <v>29</v>
      </c>
      <c r="E114" s="15">
        <v>15.49</v>
      </c>
      <c r="F114" s="25">
        <v>2</v>
      </c>
      <c r="G114" s="8"/>
      <c r="H114" s="27" t="str">
        <f>VLOOKUP(J114,Numbers!$A$1:K450,2,TRUE)</f>
        <v>Ava Tarbuck</v>
      </c>
      <c r="I114" s="27" t="str">
        <f>VLOOKUP(J114,Numbers!$D$1:K450,2,TRUE)</f>
        <v>JG</v>
      </c>
      <c r="J114" s="30">
        <v>29</v>
      </c>
      <c r="K114" s="15">
        <v>7.82</v>
      </c>
      <c r="L114" s="25">
        <v>2</v>
      </c>
      <c r="M114" s="8"/>
      <c r="N114" s="27"/>
      <c r="O114" s="27"/>
      <c r="P114" s="61"/>
      <c r="Q114" s="15"/>
      <c r="R114" s="25"/>
      <c r="S114" s="8"/>
      <c r="T114" s="63" t="str">
        <f>VLOOKUP(V114,Numbers!$A$1:W450,2,TRUE)</f>
        <v>Scarlett Adderley</v>
      </c>
      <c r="U114" s="63" t="str">
        <f>VLOOKUP(V114,Numbers!$D$1:W450,2,TRUE)</f>
        <v>JG</v>
      </c>
      <c r="V114" s="61">
        <v>254</v>
      </c>
      <c r="W114" s="15">
        <v>13.6</v>
      </c>
      <c r="X114" s="25">
        <v>2</v>
      </c>
    </row>
    <row r="115" spans="1:24" x14ac:dyDescent="0.25">
      <c r="A115" s="8"/>
      <c r="B115" s="27" t="str">
        <f>VLOOKUP(D115,Numbers!$A$1:E451,2,TRUE)</f>
        <v>Elinor Greenwood</v>
      </c>
      <c r="C115" s="27" t="str">
        <f>VLOOKUP(D115,Numbers!$D$1:E451,2,TRUE)</f>
        <v>JG</v>
      </c>
      <c r="D115" s="30">
        <v>78</v>
      </c>
      <c r="E115" s="15">
        <v>13.65</v>
      </c>
      <c r="F115" s="25">
        <v>3</v>
      </c>
      <c r="G115" s="8"/>
      <c r="H115" s="27"/>
      <c r="I115" s="27"/>
      <c r="J115" s="30"/>
      <c r="K115" s="15"/>
      <c r="L115" s="25"/>
      <c r="M115" s="8"/>
      <c r="N115" s="27"/>
      <c r="O115" s="27"/>
      <c r="P115" s="30"/>
      <c r="Q115" s="15"/>
      <c r="R115" s="25"/>
      <c r="S115" s="8"/>
      <c r="T115" s="63"/>
      <c r="U115" s="63"/>
      <c r="V115" s="30"/>
      <c r="W115" s="15"/>
      <c r="X115" s="25"/>
    </row>
    <row r="116" spans="1:24" x14ac:dyDescent="0.25">
      <c r="A116" s="8"/>
      <c r="B116" s="27" t="str">
        <f>VLOOKUP(D116,Numbers!$A$1:E452,2,TRUE)</f>
        <v>Minnie Jones</v>
      </c>
      <c r="C116" s="27" t="str">
        <f>VLOOKUP(D116,Numbers!$D$1:E452,2,TRUE)</f>
        <v>JG</v>
      </c>
      <c r="D116" s="30">
        <v>216</v>
      </c>
      <c r="E116" s="15">
        <v>13.02</v>
      </c>
      <c r="F116" s="25">
        <v>4</v>
      </c>
      <c r="G116" s="8"/>
      <c r="H116" s="27"/>
      <c r="I116" s="27"/>
      <c r="J116" s="30"/>
      <c r="K116" s="15"/>
      <c r="L116" s="25"/>
      <c r="M116" s="8"/>
      <c r="N116" s="27"/>
      <c r="O116" s="27"/>
      <c r="P116" s="30"/>
      <c r="Q116" s="15"/>
      <c r="R116" s="25"/>
      <c r="S116" s="8"/>
      <c r="T116" s="63"/>
      <c r="U116" s="63"/>
      <c r="V116" s="30"/>
      <c r="W116" s="15"/>
      <c r="X116" s="25"/>
    </row>
    <row r="117" spans="1:24" x14ac:dyDescent="0.25">
      <c r="A117" s="8"/>
      <c r="B117" s="27"/>
      <c r="C117" s="27"/>
      <c r="D117" s="61"/>
      <c r="E117" s="15"/>
      <c r="F117" s="25"/>
      <c r="G117" s="8"/>
      <c r="H117" s="27"/>
      <c r="I117" s="27"/>
      <c r="J117" s="30"/>
      <c r="K117" s="3"/>
      <c r="L117" s="25"/>
      <c r="M117" s="8"/>
      <c r="N117" s="27"/>
      <c r="O117" s="27"/>
      <c r="P117" s="30"/>
      <c r="Q117" s="15"/>
      <c r="R117" s="25"/>
      <c r="S117" s="8"/>
      <c r="T117" s="63"/>
      <c r="U117" s="63"/>
      <c r="V117" s="30"/>
      <c r="W117" s="15"/>
      <c r="X117" s="25"/>
    </row>
    <row r="118" spans="1:24" x14ac:dyDescent="0.25">
      <c r="A118" s="8"/>
      <c r="B118" s="27"/>
      <c r="C118" s="27"/>
      <c r="D118" s="30"/>
      <c r="E118" s="15"/>
      <c r="F118" s="25"/>
      <c r="G118" s="8"/>
      <c r="H118" s="27"/>
      <c r="I118" s="27"/>
      <c r="J118" s="30"/>
      <c r="K118" s="15"/>
      <c r="L118" s="25"/>
      <c r="M118" s="8"/>
      <c r="N118" s="27"/>
      <c r="O118" s="27"/>
      <c r="P118" s="30"/>
      <c r="Q118" s="15"/>
      <c r="R118" s="25"/>
      <c r="S118" s="8"/>
      <c r="T118" s="63"/>
      <c r="U118" s="63"/>
      <c r="V118" s="30"/>
      <c r="W118" s="15"/>
      <c r="X118" s="25"/>
    </row>
    <row r="119" spans="1:24" x14ac:dyDescent="0.25">
      <c r="A119" s="8"/>
      <c r="B119" s="27"/>
      <c r="C119" s="27"/>
      <c r="D119" s="30"/>
      <c r="E119" s="15"/>
      <c r="F119" s="25"/>
      <c r="G119" s="8"/>
      <c r="H119" s="27"/>
      <c r="I119" s="27"/>
      <c r="J119" s="30"/>
      <c r="K119" s="15"/>
      <c r="L119" s="25"/>
      <c r="M119" s="8"/>
      <c r="N119" s="27"/>
      <c r="O119" s="27"/>
      <c r="P119" s="30"/>
      <c r="Q119" s="15"/>
      <c r="R119" s="25"/>
      <c r="S119" s="8"/>
      <c r="T119" s="63"/>
      <c r="U119" s="63"/>
      <c r="V119" s="30"/>
      <c r="W119" s="15"/>
      <c r="X119" s="25"/>
    </row>
    <row r="120" spans="1:24" x14ac:dyDescent="0.25">
      <c r="A120" s="8"/>
      <c r="B120" s="27"/>
      <c r="C120" s="27"/>
      <c r="D120" s="30"/>
      <c r="E120" s="15"/>
      <c r="F120" s="25"/>
      <c r="G120" s="8"/>
      <c r="H120" s="27"/>
      <c r="I120" s="27"/>
      <c r="J120" s="30"/>
      <c r="K120" s="15"/>
      <c r="L120" s="25"/>
      <c r="M120" s="8"/>
      <c r="N120" s="27"/>
      <c r="O120" s="27"/>
      <c r="P120" s="30"/>
      <c r="Q120" s="15"/>
      <c r="R120" s="25"/>
      <c r="S120" s="8"/>
      <c r="T120" s="63"/>
      <c r="U120" s="63"/>
      <c r="V120" s="30"/>
      <c r="W120" s="15"/>
      <c r="X120" s="25"/>
    </row>
    <row r="121" spans="1:24" x14ac:dyDescent="0.25">
      <c r="A121" s="8"/>
      <c r="B121" s="27"/>
      <c r="C121" s="27"/>
      <c r="D121" s="30"/>
      <c r="E121" s="15"/>
      <c r="F121" s="25"/>
      <c r="G121" s="8"/>
      <c r="H121" s="27"/>
      <c r="I121" s="27"/>
      <c r="J121" s="30"/>
      <c r="K121" s="15"/>
      <c r="L121" s="25"/>
      <c r="M121" s="8"/>
      <c r="N121" s="27"/>
      <c r="O121" s="27"/>
      <c r="P121" s="30"/>
      <c r="Q121" s="64"/>
      <c r="R121" s="25"/>
      <c r="S121" s="8"/>
      <c r="T121" s="63"/>
      <c r="U121" s="63"/>
      <c r="V121" s="30"/>
      <c r="W121" s="64"/>
      <c r="X121" s="25"/>
    </row>
    <row r="122" spans="1:24" x14ac:dyDescent="0.25">
      <c r="A122" s="8"/>
      <c r="B122" s="27"/>
      <c r="C122" s="27"/>
      <c r="D122" s="30"/>
      <c r="E122" s="15"/>
      <c r="F122" s="25"/>
      <c r="G122" s="8"/>
      <c r="H122" s="27"/>
      <c r="I122" s="27"/>
      <c r="J122" s="30"/>
      <c r="K122" s="15"/>
      <c r="L122" s="25"/>
      <c r="M122" s="8"/>
      <c r="N122" s="27"/>
      <c r="O122" s="27"/>
      <c r="P122" s="30"/>
      <c r="Q122" s="15"/>
      <c r="R122" s="25"/>
      <c r="S122" s="8"/>
      <c r="T122" s="63"/>
      <c r="U122" s="63"/>
      <c r="V122" s="30"/>
      <c r="W122" s="15"/>
      <c r="X122" s="25"/>
    </row>
    <row r="123" spans="1:24" x14ac:dyDescent="0.25">
      <c r="A123" s="8"/>
      <c r="B123" s="27"/>
      <c r="C123" s="27"/>
      <c r="D123" s="30"/>
      <c r="E123" s="15"/>
      <c r="F123" s="25"/>
      <c r="G123" s="8"/>
      <c r="H123" s="27"/>
      <c r="I123" s="27"/>
      <c r="J123" s="30"/>
      <c r="K123" s="15"/>
      <c r="L123" s="25"/>
      <c r="M123" s="8"/>
      <c r="N123" s="27"/>
      <c r="O123" s="27"/>
      <c r="P123" s="30"/>
      <c r="Q123" s="15"/>
      <c r="R123" s="25"/>
      <c r="S123" s="8"/>
      <c r="T123" s="63"/>
      <c r="U123" s="63"/>
      <c r="V123" s="30"/>
      <c r="W123" s="15"/>
      <c r="X123" s="25"/>
    </row>
    <row r="124" spans="1:24" x14ac:dyDescent="0.25">
      <c r="A124" s="8"/>
      <c r="B124" s="27"/>
      <c r="C124" s="27"/>
      <c r="D124" s="30"/>
      <c r="E124" s="15"/>
      <c r="F124" s="25"/>
      <c r="G124" s="8"/>
      <c r="H124" s="27"/>
      <c r="I124" s="27"/>
      <c r="J124" s="30"/>
      <c r="K124" s="15"/>
      <c r="L124" s="25"/>
      <c r="M124" s="8"/>
      <c r="N124" s="27"/>
      <c r="O124" s="27"/>
      <c r="P124" s="30"/>
      <c r="Q124" s="15"/>
      <c r="R124" s="25"/>
      <c r="S124" s="8"/>
      <c r="T124" s="63"/>
      <c r="U124" s="63"/>
      <c r="V124" s="30"/>
      <c r="W124" s="15"/>
      <c r="X124" s="25"/>
    </row>
    <row r="125" spans="1:24" x14ac:dyDescent="0.25">
      <c r="A125" s="8"/>
      <c r="B125" s="27"/>
      <c r="C125" s="27"/>
      <c r="D125" s="30"/>
      <c r="E125" s="15"/>
      <c r="F125" s="25"/>
      <c r="G125" s="8"/>
      <c r="H125" s="27"/>
      <c r="I125" s="27"/>
      <c r="J125" s="30"/>
      <c r="K125" s="15"/>
      <c r="L125" s="25"/>
      <c r="M125" s="8"/>
      <c r="N125" s="27"/>
      <c r="O125" s="27"/>
      <c r="P125" s="30"/>
      <c r="Q125" s="15"/>
      <c r="R125" s="25"/>
      <c r="S125" s="8"/>
      <c r="T125" s="63"/>
      <c r="U125" s="63"/>
      <c r="V125" s="30"/>
      <c r="W125" s="15"/>
      <c r="X125" s="25"/>
    </row>
    <row r="126" spans="1:24" x14ac:dyDescent="0.25">
      <c r="A126" s="8"/>
      <c r="B126" s="27"/>
      <c r="C126" s="27"/>
      <c r="D126" s="30"/>
      <c r="E126" s="15"/>
      <c r="F126" s="25"/>
      <c r="G126" s="8"/>
      <c r="H126" s="27"/>
      <c r="I126" s="27"/>
      <c r="J126" s="30"/>
      <c r="K126" s="15"/>
      <c r="L126" s="25"/>
      <c r="M126" s="8"/>
      <c r="N126" s="27" t="str">
        <f>IF(P126="","",IF(HLOOKUP(P126,#REF!,18,FALSE)="","Name?",HLOOKUP(P126,#REF!,18,FALSE)))</f>
        <v/>
      </c>
      <c r="O126" s="27"/>
      <c r="P126" s="30"/>
      <c r="Q126" s="15"/>
      <c r="R126" s="25"/>
      <c r="S126" s="8"/>
      <c r="T126" s="27" t="str">
        <f>IF(V126="","",IF(HLOOKUP(V126,#REF!,18,FALSE)="","Name?",HLOOKUP(V126,#REF!,18,FALSE)))</f>
        <v/>
      </c>
      <c r="U126" s="27"/>
      <c r="V126" s="30"/>
      <c r="W126" s="15"/>
      <c r="X126" s="25"/>
    </row>
    <row r="127" spans="1:24" x14ac:dyDescent="0.25">
      <c r="A127" s="8"/>
      <c r="B127" s="27"/>
      <c r="C127" s="27"/>
      <c r="D127" s="30"/>
      <c r="E127" s="15"/>
      <c r="F127" s="25"/>
      <c r="G127" s="8"/>
      <c r="H127" s="27" t="str">
        <f>IF(J127="","",IF(HLOOKUP(J127,#REF!,16,FALSE)="","Name?",HLOOKUP(J127,#REF!,16,FALSE)))</f>
        <v/>
      </c>
      <c r="I127" s="27"/>
      <c r="J127" s="30"/>
      <c r="K127" s="15"/>
      <c r="L127" s="25"/>
      <c r="M127" s="8"/>
      <c r="N127" s="27" t="str">
        <f>IF(P127="","",IF(HLOOKUP(P127,#REF!,18,FALSE)="","Name?",HLOOKUP(P127,#REF!,18,FALSE)))</f>
        <v/>
      </c>
      <c r="O127" s="27"/>
      <c r="P127" s="30"/>
      <c r="Q127" s="15"/>
      <c r="R127" s="25"/>
      <c r="S127" s="8"/>
      <c r="T127" s="27" t="str">
        <f>IF(V127="","",IF(HLOOKUP(V127,#REF!,18,FALSE)="","Name?",HLOOKUP(V127,#REF!,18,FALSE)))</f>
        <v/>
      </c>
      <c r="U127" s="27"/>
      <c r="V127" s="30"/>
      <c r="W127" s="15"/>
      <c r="X127" s="25"/>
    </row>
    <row r="128" spans="1:24" x14ac:dyDescent="0.25">
      <c r="A128" s="8"/>
      <c r="B128" s="27"/>
      <c r="C128" s="27"/>
      <c r="D128" s="30"/>
      <c r="E128" s="15"/>
      <c r="F128" s="25"/>
      <c r="G128" s="8"/>
      <c r="H128" s="27" t="str">
        <f>IF(J128="","",IF(HLOOKUP(J128,#REF!,16,FALSE)="","Name?",HLOOKUP(J128,#REF!,16,FALSE)))</f>
        <v/>
      </c>
      <c r="I128" s="27"/>
      <c r="J128" s="30"/>
      <c r="K128" s="15"/>
      <c r="L128" s="25"/>
      <c r="M128" s="8"/>
      <c r="N128" s="27" t="str">
        <f>IF(P128="","",IF(HLOOKUP(P128,#REF!,18,FALSE)="","Name?",HLOOKUP(P128,#REF!,18,FALSE)))</f>
        <v/>
      </c>
      <c r="O128" s="27"/>
      <c r="P128" s="30"/>
      <c r="Q128" s="15"/>
      <c r="R128" s="25"/>
      <c r="S128" s="8"/>
      <c r="T128" s="27" t="str">
        <f>IF(V128="","",IF(HLOOKUP(V128,#REF!,18,FALSE)="","Name?",HLOOKUP(V128,#REF!,18,FALSE)))</f>
        <v/>
      </c>
      <c r="U128" s="27"/>
      <c r="V128" s="30"/>
      <c r="W128" s="15"/>
      <c r="X128" s="25"/>
    </row>
    <row r="129" spans="1:24" x14ac:dyDescent="0.25">
      <c r="A129" s="8"/>
      <c r="B129" s="27" t="str">
        <f>IF(D129="","",IF(HLOOKUP(D129,#REF!,14,FALSE)="","Name?",HLOOKUP(D129,#REF!,14,FALSE)))</f>
        <v/>
      </c>
      <c r="C129" s="27"/>
      <c r="D129" s="30"/>
      <c r="E129" s="15"/>
      <c r="F129" s="25"/>
      <c r="G129" s="8"/>
      <c r="H129" s="27" t="str">
        <f>IF(J129="","",IF(HLOOKUP(J129,#REF!,16,FALSE)="","Name?",HLOOKUP(J129,#REF!,16,FALSE)))</f>
        <v/>
      </c>
      <c r="I129" s="27"/>
      <c r="J129" s="30"/>
      <c r="K129" s="15"/>
      <c r="L129" s="25"/>
      <c r="M129" s="8"/>
      <c r="N129" s="27" t="str">
        <f>IF(P129="","",IF(HLOOKUP(P129,#REF!,18,FALSE)="","Name?",HLOOKUP(P129,#REF!,18,FALSE)))</f>
        <v/>
      </c>
      <c r="O129" s="27"/>
      <c r="P129" s="30"/>
      <c r="Q129" s="15"/>
      <c r="R129" s="25"/>
      <c r="S129" s="8"/>
      <c r="T129" s="27" t="str">
        <f>IF(V129="","",IF(HLOOKUP(V129,#REF!,18,FALSE)="","Name?",HLOOKUP(V129,#REF!,18,FALSE)))</f>
        <v/>
      </c>
      <c r="U129" s="27"/>
      <c r="V129" s="30"/>
      <c r="W129" s="15"/>
      <c r="X129" s="25"/>
    </row>
    <row r="130" spans="1:24" x14ac:dyDescent="0.25">
      <c r="A130" s="8"/>
      <c r="B130" s="27" t="str">
        <f>IF(D130="","",IF(HLOOKUP(D130,#REF!,14,FALSE)="","Name?",HLOOKUP(D130,#REF!,14,FALSE)))</f>
        <v/>
      </c>
      <c r="C130" s="27"/>
      <c r="D130" s="30"/>
      <c r="E130" s="15"/>
      <c r="F130" s="25"/>
      <c r="G130" s="8"/>
      <c r="H130" s="27" t="str">
        <f>IF(J130="","",IF(HLOOKUP(J130,#REF!,16,FALSE)="","Name?",HLOOKUP(J130,#REF!,16,FALSE)))</f>
        <v/>
      </c>
      <c r="I130" s="27"/>
      <c r="J130" s="30"/>
      <c r="K130" s="15"/>
      <c r="L130" s="25"/>
      <c r="M130" s="8"/>
      <c r="N130" s="27" t="str">
        <f>IF(P130="","",IF(HLOOKUP(P130,#REF!,18,FALSE)="","Name?",HLOOKUP(P130,#REF!,18,FALSE)))</f>
        <v/>
      </c>
      <c r="O130" s="27"/>
      <c r="P130" s="30"/>
      <c r="Q130" s="15"/>
      <c r="R130" s="25"/>
      <c r="S130" s="8"/>
      <c r="T130" s="27" t="str">
        <f>IF(V130="","",IF(HLOOKUP(V130,#REF!,18,FALSE)="","Name?",HLOOKUP(V130,#REF!,18,FALSE)))</f>
        <v/>
      </c>
      <c r="U130" s="27"/>
      <c r="V130" s="30"/>
      <c r="W130" s="15"/>
      <c r="X130" s="25"/>
    </row>
    <row r="131" spans="1:24" x14ac:dyDescent="0.25">
      <c r="A131" s="8"/>
      <c r="B131" s="27" t="str">
        <f>IF(D131="","",IF(HLOOKUP(D131,#REF!,14,FALSE)="","Name?",HLOOKUP(D131,#REF!,14,FALSE)))</f>
        <v/>
      </c>
      <c r="C131" s="27"/>
      <c r="D131" s="30"/>
      <c r="E131" s="15"/>
      <c r="F131" s="25"/>
      <c r="G131" s="8"/>
      <c r="H131" s="27" t="str">
        <f>IF(J131="","",IF(HLOOKUP(J131,#REF!,16,FALSE)="","Name?",HLOOKUP(J131,#REF!,16,FALSE)))</f>
        <v/>
      </c>
      <c r="I131" s="27"/>
      <c r="J131" s="30"/>
      <c r="K131" s="15"/>
      <c r="L131" s="25"/>
      <c r="M131" s="8"/>
      <c r="N131" s="27" t="str">
        <f>IF(P131="","",IF(HLOOKUP(P131,#REF!,18,FALSE)="","Name?",HLOOKUP(P131,#REF!,18,FALSE)))</f>
        <v/>
      </c>
      <c r="O131" s="27"/>
      <c r="P131" s="30"/>
      <c r="Q131" s="15"/>
      <c r="R131" s="25"/>
      <c r="S131" s="8"/>
      <c r="T131" s="27" t="str">
        <f>IF(V131="","",IF(HLOOKUP(V131,#REF!,18,FALSE)="","Name?",HLOOKUP(V131,#REF!,18,FALSE)))</f>
        <v/>
      </c>
      <c r="U131" s="27"/>
      <c r="V131" s="30"/>
      <c r="W131" s="15"/>
      <c r="X131" s="25"/>
    </row>
    <row r="132" spans="1:24" x14ac:dyDescent="0.25">
      <c r="A132" s="8"/>
      <c r="B132" s="27" t="str">
        <f>IF(D132="","",IF(HLOOKUP(D132,#REF!,14,FALSE)="","Name?",HLOOKUP(D132,#REF!,14,FALSE)))</f>
        <v/>
      </c>
      <c r="C132" s="27"/>
      <c r="D132" s="30"/>
      <c r="E132" s="15"/>
      <c r="F132" s="25"/>
      <c r="G132" s="8"/>
      <c r="H132" s="27" t="str">
        <f>IF(J132="","",IF(HLOOKUP(J132,#REF!,16,FALSE)="","Name?",HLOOKUP(J132,#REF!,16,FALSE)))</f>
        <v/>
      </c>
      <c r="I132" s="27"/>
      <c r="J132" s="30"/>
      <c r="K132" s="15"/>
      <c r="L132" s="25"/>
      <c r="M132" s="8"/>
      <c r="N132" s="27" t="str">
        <f>IF(P132="","",IF(HLOOKUP(P132,#REF!,18,FALSE)="","Name?",HLOOKUP(P132,#REF!,18,FALSE)))</f>
        <v/>
      </c>
      <c r="O132" s="27"/>
      <c r="P132" s="30"/>
      <c r="Q132" s="15"/>
      <c r="R132" s="25"/>
      <c r="S132" s="8"/>
      <c r="T132" s="27" t="str">
        <f>IF(V132="","",IF(HLOOKUP(V132,#REF!,18,FALSE)="","Name?",HLOOKUP(V132,#REF!,18,FALSE)))</f>
        <v/>
      </c>
      <c r="U132" s="27"/>
      <c r="V132" s="30"/>
      <c r="W132" s="15"/>
      <c r="X132" s="25"/>
    </row>
    <row r="133" spans="1:24" x14ac:dyDescent="0.25">
      <c r="A133" s="8"/>
      <c r="B133" s="27" t="str">
        <f>IF(D133="","",IF(HLOOKUP(D133,#REF!,14,FALSE)="","Name?",HLOOKUP(D133,#REF!,14,FALSE)))</f>
        <v/>
      </c>
      <c r="C133" s="27"/>
      <c r="D133" s="30"/>
      <c r="E133" s="15"/>
      <c r="F133" s="25"/>
      <c r="G133" s="8"/>
      <c r="H133" s="27" t="str">
        <f>IF(J133="","",IF(HLOOKUP(J133,#REF!,16,FALSE)="","Name?",HLOOKUP(J133,#REF!,16,FALSE)))</f>
        <v/>
      </c>
      <c r="I133" s="27"/>
      <c r="J133" s="30"/>
      <c r="K133" s="15"/>
      <c r="L133" s="25"/>
      <c r="M133" s="8"/>
      <c r="N133" s="27" t="str">
        <f>IF(P133="","",IF(HLOOKUP(P133,#REF!,18,FALSE)="","Name?",HLOOKUP(P133,#REF!,18,FALSE)))</f>
        <v/>
      </c>
      <c r="O133" s="27"/>
      <c r="P133" s="30"/>
      <c r="Q133" s="15"/>
      <c r="R133" s="25"/>
      <c r="S133" s="8"/>
      <c r="T133" s="27" t="str">
        <f>IF(V133="","",IF(HLOOKUP(V133,#REF!,18,FALSE)="","Name?",HLOOKUP(V133,#REF!,18,FALSE)))</f>
        <v/>
      </c>
      <c r="U133" s="27"/>
      <c r="V133" s="30"/>
      <c r="W133" s="15"/>
      <c r="X133" s="25"/>
    </row>
    <row r="134" spans="1:24" x14ac:dyDescent="0.25">
      <c r="A134" s="8"/>
      <c r="B134" s="27" t="str">
        <f>IF(D134="","",IF(HLOOKUP(D134,#REF!,14,FALSE)="","Name?",HLOOKUP(D134,#REF!,14,FALSE)))</f>
        <v/>
      </c>
      <c r="C134" s="27"/>
      <c r="D134" s="30"/>
      <c r="E134" s="15"/>
      <c r="F134" s="25"/>
      <c r="G134" s="8"/>
      <c r="H134" s="27" t="str">
        <f>IF(J134="","",IF(HLOOKUP(J134,#REF!,16,FALSE)="","Name?",HLOOKUP(J134,#REF!,16,FALSE)))</f>
        <v/>
      </c>
      <c r="I134" s="27"/>
      <c r="J134" s="30"/>
      <c r="K134" s="15"/>
      <c r="L134" s="25"/>
      <c r="M134" s="8"/>
      <c r="N134" s="27" t="str">
        <f>IF(P134="","",IF(HLOOKUP(P134,#REF!,18,FALSE)="","Name?",HLOOKUP(P134,#REF!,18,FALSE)))</f>
        <v/>
      </c>
      <c r="O134" s="27"/>
      <c r="P134" s="30"/>
      <c r="Q134" s="15"/>
      <c r="R134" s="25"/>
      <c r="S134" s="8"/>
      <c r="T134" s="27" t="str">
        <f>IF(V134="","",IF(HLOOKUP(V134,#REF!,18,FALSE)="","Name?",HLOOKUP(V134,#REF!,18,FALSE)))</f>
        <v/>
      </c>
      <c r="U134" s="27"/>
      <c r="V134" s="30"/>
      <c r="W134" s="15"/>
      <c r="X134" s="25"/>
    </row>
    <row r="135" spans="1:24" x14ac:dyDescent="0.25">
      <c r="A135" s="8"/>
      <c r="B135" s="27" t="str">
        <f>IF(D135="","",IF(HLOOKUP(D135,#REF!,14,FALSE)="","Name?",HLOOKUP(D135,#REF!,14,FALSE)))</f>
        <v/>
      </c>
      <c r="C135" s="27"/>
      <c r="D135" s="30"/>
      <c r="E135" s="15"/>
      <c r="F135" s="25"/>
      <c r="G135" s="8"/>
      <c r="H135" s="27" t="str">
        <f>IF(J135="","",IF(HLOOKUP(J135,#REF!,16,FALSE)="","Name?",HLOOKUP(J135,#REF!,16,FALSE)))</f>
        <v/>
      </c>
      <c r="I135" s="27"/>
      <c r="J135" s="30"/>
      <c r="K135" s="15"/>
      <c r="L135" s="25"/>
      <c r="M135" s="8"/>
      <c r="N135" s="27" t="str">
        <f>IF(P135="","",IF(HLOOKUP(P135,#REF!,18,FALSE)="","Name?",HLOOKUP(P135,#REF!,18,FALSE)))</f>
        <v/>
      </c>
      <c r="O135" s="27"/>
      <c r="P135" s="30"/>
      <c r="Q135" s="15"/>
      <c r="R135" s="25"/>
      <c r="S135" s="8"/>
      <c r="T135" s="27" t="str">
        <f>IF(V135="","",IF(HLOOKUP(V135,#REF!,18,FALSE)="","Name?",HLOOKUP(V135,#REF!,18,FALSE)))</f>
        <v/>
      </c>
      <c r="U135" s="27"/>
      <c r="V135" s="30"/>
      <c r="W135" s="15"/>
      <c r="X135" s="25"/>
    </row>
    <row r="136" spans="1:24" x14ac:dyDescent="0.25">
      <c r="A136" s="8"/>
      <c r="B136" s="27" t="str">
        <f>IF(D136="","",IF(HLOOKUP(D136,#REF!,14,FALSE)="","Name?",HLOOKUP(D136,#REF!,14,FALSE)))</f>
        <v/>
      </c>
      <c r="C136" s="27"/>
      <c r="D136" s="30"/>
      <c r="E136" s="15"/>
      <c r="F136" s="25"/>
      <c r="G136" s="8"/>
      <c r="H136" s="27" t="str">
        <f>IF(J136="","",IF(HLOOKUP(J136,#REF!,16,FALSE)="","Name?",HLOOKUP(J136,#REF!,16,FALSE)))</f>
        <v/>
      </c>
      <c r="I136" s="27"/>
      <c r="J136" s="30"/>
      <c r="K136" s="15"/>
      <c r="L136" s="25"/>
      <c r="M136" s="8"/>
      <c r="N136" s="27" t="str">
        <f>IF(P136="","",IF(HLOOKUP(P136,#REF!,18,FALSE)="","Name?",HLOOKUP(P136,#REF!,18,FALSE)))</f>
        <v/>
      </c>
      <c r="O136" s="27"/>
      <c r="P136" s="30"/>
      <c r="Q136" s="15"/>
      <c r="R136" s="25"/>
      <c r="S136" s="8"/>
      <c r="T136" s="27" t="str">
        <f>IF(V136="","",IF(HLOOKUP(V136,#REF!,18,FALSE)="","Name?",HLOOKUP(V136,#REF!,18,FALSE)))</f>
        <v/>
      </c>
      <c r="U136" s="27"/>
      <c r="V136" s="30"/>
      <c r="W136" s="15"/>
      <c r="X136" s="25"/>
    </row>
    <row r="137" spans="1:24" x14ac:dyDescent="0.25">
      <c r="A137" s="8"/>
      <c r="B137" s="27" t="str">
        <f>IF(D137="","",IF(HLOOKUP(D137,#REF!,14,FALSE)="","Name?",HLOOKUP(D137,#REF!,14,FALSE)))</f>
        <v/>
      </c>
      <c r="C137" s="27"/>
      <c r="D137" s="30"/>
      <c r="E137" s="15"/>
      <c r="F137" s="25"/>
      <c r="G137" s="8"/>
      <c r="H137" s="27" t="str">
        <f>IF(J137="","",IF(HLOOKUP(J137,#REF!,16,FALSE)="","Name?",HLOOKUP(J137,#REF!,16,FALSE)))</f>
        <v/>
      </c>
      <c r="I137" s="27"/>
      <c r="J137" s="30"/>
      <c r="K137" s="15"/>
      <c r="L137" s="25"/>
      <c r="M137" s="8"/>
      <c r="N137" s="27" t="str">
        <f>IF(P137="","",IF(HLOOKUP(P137,#REF!,18,FALSE)="","Name?",HLOOKUP(P137,#REF!,18,FALSE)))</f>
        <v/>
      </c>
      <c r="O137" s="27"/>
      <c r="P137" s="30"/>
      <c r="Q137" s="15"/>
      <c r="R137" s="25"/>
      <c r="S137" s="8"/>
      <c r="T137" s="27" t="str">
        <f>IF(V137="","",IF(HLOOKUP(V137,#REF!,18,FALSE)="","Name?",HLOOKUP(V137,#REF!,18,FALSE)))</f>
        <v/>
      </c>
      <c r="U137" s="27"/>
      <c r="V137" s="30"/>
      <c r="W137" s="15"/>
      <c r="X137" s="25"/>
    </row>
    <row r="138" spans="1:24" x14ac:dyDescent="0.25">
      <c r="A138" s="8"/>
      <c r="B138" s="27" t="str">
        <f>IF(D138="","",IF(HLOOKUP(D138,#REF!,14,FALSE)="","Name?",HLOOKUP(D138,#REF!,14,FALSE)))</f>
        <v/>
      </c>
      <c r="C138" s="27"/>
      <c r="D138" s="30"/>
      <c r="E138" s="15"/>
      <c r="F138" s="25"/>
      <c r="G138" s="8"/>
      <c r="H138" s="27" t="str">
        <f>IF(J138="","",IF(HLOOKUP(J138,#REF!,16,FALSE)="","Name?",HLOOKUP(J138,#REF!,16,FALSE)))</f>
        <v/>
      </c>
      <c r="I138" s="27"/>
      <c r="J138" s="30"/>
      <c r="K138" s="15"/>
      <c r="L138" s="25"/>
      <c r="M138" s="8"/>
      <c r="N138" s="27" t="str">
        <f>IF(P138="","",IF(HLOOKUP(P138,#REF!,18,FALSE)="","Name?",HLOOKUP(P138,#REF!,18,FALSE)))</f>
        <v/>
      </c>
      <c r="O138" s="27"/>
      <c r="P138" s="30"/>
      <c r="Q138" s="15"/>
      <c r="R138" s="25"/>
      <c r="S138" s="8"/>
      <c r="T138" s="27" t="str">
        <f>IF(V138="","",IF(HLOOKUP(V138,#REF!,18,FALSE)="","Name?",HLOOKUP(V138,#REF!,18,FALSE)))</f>
        <v/>
      </c>
      <c r="U138" s="27"/>
      <c r="V138" s="30"/>
      <c r="W138" s="15"/>
      <c r="X138" s="25"/>
    </row>
    <row r="139" spans="1:24" x14ac:dyDescent="0.25">
      <c r="A139" s="8"/>
      <c r="B139" s="27" t="str">
        <f>IF(D139="","",IF(HLOOKUP(D139,#REF!,14,FALSE)="","Name?",HLOOKUP(D139,#REF!,14,FALSE)))</f>
        <v/>
      </c>
      <c r="C139" s="27"/>
      <c r="D139" s="30"/>
      <c r="E139" s="15"/>
      <c r="F139" s="25"/>
      <c r="G139" s="8"/>
      <c r="H139" s="27" t="str">
        <f>IF(J139="","",IF(HLOOKUP(J139,#REF!,16,FALSE)="","Name?",HLOOKUP(J139,#REF!,16,FALSE)))</f>
        <v/>
      </c>
      <c r="I139" s="27"/>
      <c r="J139" s="30"/>
      <c r="K139" s="15"/>
      <c r="L139" s="25"/>
      <c r="M139" s="8"/>
      <c r="N139" s="27" t="str">
        <f>IF(P139="","",IF(HLOOKUP(P139,#REF!,18,FALSE)="","Name?",HLOOKUP(P139,#REF!,18,FALSE)))</f>
        <v/>
      </c>
      <c r="O139" s="27"/>
      <c r="P139" s="30"/>
      <c r="Q139" s="15"/>
      <c r="R139" s="25"/>
      <c r="S139" s="8"/>
      <c r="T139" s="27" t="str">
        <f>IF(V139="","",IF(HLOOKUP(V139,#REF!,18,FALSE)="","Name?",HLOOKUP(V139,#REF!,18,FALSE)))</f>
        <v/>
      </c>
      <c r="U139" s="27"/>
      <c r="V139" s="30"/>
      <c r="W139" s="15"/>
      <c r="X139" s="25"/>
    </row>
    <row r="140" spans="1:24" x14ac:dyDescent="0.25">
      <c r="A140" s="8"/>
      <c r="B140" s="27" t="str">
        <f>IF(D140="","",IF(HLOOKUP(D140,#REF!,14,FALSE)="","Name?",HLOOKUP(D140,#REF!,14,FALSE)))</f>
        <v/>
      </c>
      <c r="C140" s="27"/>
      <c r="D140" s="9"/>
      <c r="E140" s="15"/>
      <c r="F140" s="25"/>
      <c r="G140" s="8"/>
      <c r="H140" s="27" t="str">
        <f>IF(J140="","",IF(HLOOKUP(J140,#REF!,16,FALSE)="","Name?",HLOOKUP(J140,#REF!,16,FALSE)))</f>
        <v/>
      </c>
      <c r="I140" s="27"/>
      <c r="J140" s="30"/>
      <c r="K140" s="15"/>
      <c r="L140" s="25"/>
      <c r="M140" s="8"/>
      <c r="N140" s="27" t="str">
        <f>IF(P140="","",IF(HLOOKUP(P140,#REF!,18,FALSE)="","Name?",HLOOKUP(P140,#REF!,18,FALSE)))</f>
        <v/>
      </c>
      <c r="O140" s="27"/>
      <c r="P140" s="30"/>
      <c r="Q140" s="15"/>
      <c r="R140" s="25"/>
      <c r="S140" s="8"/>
      <c r="T140" s="27" t="str">
        <f>IF(V140="","",IF(HLOOKUP(V140,#REF!,18,FALSE)="","Name?",HLOOKUP(V140,#REF!,18,FALSE)))</f>
        <v/>
      </c>
      <c r="U140" s="27"/>
      <c r="V140" s="30"/>
      <c r="W140" s="15"/>
      <c r="X140" s="25"/>
    </row>
    <row r="141" spans="1:24" ht="13.8" thickBot="1" x14ac:dyDescent="0.3">
      <c r="A141" s="10"/>
      <c r="B141" s="28"/>
      <c r="C141" s="28"/>
      <c r="D141" s="11"/>
      <c r="E141" s="16"/>
      <c r="F141" s="26"/>
      <c r="G141" s="10"/>
      <c r="H141" s="28"/>
      <c r="I141" s="28"/>
      <c r="J141" s="11"/>
      <c r="K141" s="16"/>
      <c r="L141" s="25"/>
      <c r="M141" s="10"/>
      <c r="N141" s="28"/>
      <c r="O141" s="28"/>
      <c r="P141" s="11"/>
      <c r="Q141" s="16"/>
      <c r="R141" s="26"/>
      <c r="S141" s="10"/>
      <c r="T141" s="28"/>
      <c r="U141" s="28"/>
      <c r="V141" s="11"/>
      <c r="W141" s="16"/>
      <c r="X141" s="26"/>
    </row>
  </sheetData>
  <pageMargins left="0.74803149606299213" right="0.74803149606299213" top="0.98425196850393704" bottom="0.98425196850393704" header="0.51181102362204722" footer="0.51181102362204722"/>
  <pageSetup paperSize="9" scale="95" orientation="landscape" horizontalDpi="300" verticalDpi="300" r:id="rId1"/>
  <headerFooter alignWithMargins="0"/>
  <rowBreaks count="3" manualBreakCount="3">
    <brk id="37" max="16383" man="1"/>
    <brk id="72" max="16383" man="1"/>
    <brk id="108" max="16383" man="1"/>
  </rowBreaks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77A22-1534-40E2-A5C2-746B3C94B947}">
  <dimension ref="A1:X141"/>
  <sheetViews>
    <sheetView view="pageBreakPreview" topLeftCell="A70" zoomScale="70" zoomScaleNormal="70" zoomScaleSheetLayoutView="70" workbookViewId="0">
      <selection activeCell="C84" sqref="C84"/>
    </sheetView>
  </sheetViews>
  <sheetFormatPr defaultColWidth="8.77734375" defaultRowHeight="13.2" x14ac:dyDescent="0.25"/>
  <cols>
    <col min="1" max="1" width="11.6640625" style="2" bestFit="1" customWidth="1"/>
    <col min="2" max="2" width="17.88671875" style="2" bestFit="1" customWidth="1"/>
    <col min="3" max="3" width="5.21875" style="2" bestFit="1" customWidth="1"/>
    <col min="4" max="4" width="8.21875" style="2" bestFit="1" customWidth="1"/>
    <col min="5" max="5" width="6.44140625" style="2" bestFit="1" customWidth="1"/>
    <col min="6" max="6" width="2.21875" style="2" bestFit="1" customWidth="1"/>
    <col min="7" max="7" width="4.77734375" style="2" customWidth="1"/>
    <col min="8" max="8" width="19.77734375" style="2" bestFit="1" customWidth="1"/>
    <col min="9" max="9" width="6.6640625" style="2" bestFit="1" customWidth="1"/>
    <col min="10" max="10" width="8.21875" style="2" bestFit="1" customWidth="1"/>
    <col min="11" max="11" width="6.44140625" style="2" bestFit="1" customWidth="1"/>
    <col min="12" max="12" width="3.33203125" style="2" bestFit="1" customWidth="1"/>
    <col min="13" max="13" width="4.77734375" style="2" customWidth="1"/>
    <col min="14" max="14" width="17.88671875" style="2" bestFit="1" customWidth="1"/>
    <col min="15" max="15" width="6.6640625" style="2" bestFit="1" customWidth="1"/>
    <col min="16" max="16" width="8.21875" style="2" bestFit="1" customWidth="1"/>
    <col min="17" max="17" width="6" style="2" bestFit="1" customWidth="1"/>
    <col min="18" max="18" width="2.21875" style="2" bestFit="1" customWidth="1"/>
    <col min="19" max="19" width="4.77734375" style="20" customWidth="1"/>
    <col min="20" max="20" width="17.88671875" style="2" bestFit="1" customWidth="1"/>
    <col min="21" max="21" width="5.21875" style="2" bestFit="1" customWidth="1"/>
    <col min="22" max="22" width="8.21875" style="2" bestFit="1" customWidth="1"/>
    <col min="23" max="23" width="6" style="2" bestFit="1" customWidth="1"/>
    <col min="24" max="24" width="2.21875" style="2" bestFit="1" customWidth="1"/>
    <col min="25" max="16384" width="8.77734375" style="2"/>
  </cols>
  <sheetData>
    <row r="1" spans="1:24" x14ac:dyDescent="0.25">
      <c r="A1" s="1" t="s">
        <v>26</v>
      </c>
      <c r="D1" s="24"/>
      <c r="T1" s="3"/>
    </row>
    <row r="2" spans="1:24" ht="13.8" thickBot="1" x14ac:dyDescent="0.3">
      <c r="B2" s="4" t="s">
        <v>531</v>
      </c>
      <c r="C2" s="4"/>
      <c r="D2" s="69" t="s">
        <v>920</v>
      </c>
      <c r="E2" s="87" t="s">
        <v>923</v>
      </c>
      <c r="H2" s="4" t="s">
        <v>4</v>
      </c>
      <c r="I2" s="4"/>
      <c r="J2" s="69" t="s">
        <v>920</v>
      </c>
      <c r="K2" s="87" t="s">
        <v>931</v>
      </c>
      <c r="N2" s="4" t="s">
        <v>5</v>
      </c>
      <c r="O2" s="4"/>
      <c r="S2" s="2"/>
      <c r="T2" s="4" t="s">
        <v>18</v>
      </c>
      <c r="U2" s="4"/>
    </row>
    <row r="3" spans="1:24" x14ac:dyDescent="0.25">
      <c r="A3" s="5"/>
      <c r="B3" s="6" t="s">
        <v>0</v>
      </c>
      <c r="C3" s="6"/>
      <c r="D3" s="65" t="s">
        <v>516</v>
      </c>
      <c r="E3" s="29" t="s">
        <v>1</v>
      </c>
      <c r="F3" s="7"/>
      <c r="G3" s="5"/>
      <c r="H3" s="6" t="s">
        <v>0</v>
      </c>
      <c r="I3" s="6"/>
      <c r="J3" s="65" t="s">
        <v>516</v>
      </c>
      <c r="K3" s="29" t="s">
        <v>1</v>
      </c>
      <c r="L3" s="7"/>
      <c r="M3" s="5"/>
      <c r="N3" s="6" t="s">
        <v>0</v>
      </c>
      <c r="O3" s="6"/>
      <c r="P3" s="65" t="s">
        <v>516</v>
      </c>
      <c r="Q3" s="29" t="s">
        <v>1</v>
      </c>
      <c r="R3" s="7"/>
      <c r="S3" s="5"/>
      <c r="T3" s="6" t="s">
        <v>0</v>
      </c>
      <c r="U3" s="6"/>
      <c r="V3" s="65" t="s">
        <v>516</v>
      </c>
      <c r="W3" s="29" t="s">
        <v>1</v>
      </c>
      <c r="X3" s="7"/>
    </row>
    <row r="4" spans="1:24" x14ac:dyDescent="0.25">
      <c r="A4" s="8"/>
      <c r="B4" s="27" t="str">
        <f>VLOOKUP(D4,Numbers!$A$1:E340,2,TRUE)</f>
        <v>Lewis Shaw</v>
      </c>
      <c r="C4" s="27" t="str">
        <f>VLOOKUP(D4,Numbers!$D$1:E340,2,TRUE)</f>
        <v>JB</v>
      </c>
      <c r="D4" s="50">
        <v>179</v>
      </c>
      <c r="E4" s="14">
        <v>11.2</v>
      </c>
      <c r="F4" s="25">
        <v>1</v>
      </c>
      <c r="G4" s="12"/>
      <c r="H4" s="27" t="str">
        <f>VLOOKUP(J4,Numbers!$A$1:K340,2,TRUE)</f>
        <v>Sasha Mykhalchuk</v>
      </c>
      <c r="I4" s="27" t="str">
        <f>VLOOKUP(J4,Numbers!$D$1:K340,2,TRUE)</f>
        <v>JB</v>
      </c>
      <c r="J4" s="30">
        <v>250</v>
      </c>
      <c r="K4" s="14">
        <v>12.4</v>
      </c>
      <c r="L4" s="25">
        <v>1</v>
      </c>
      <c r="M4" s="12"/>
      <c r="N4" s="27" t="str">
        <f>VLOOKUP(P4,Numbers!$A$1:Q340,2,TRUE)</f>
        <v>Liam Johnson</v>
      </c>
      <c r="O4" s="27" t="str">
        <f>VLOOKUP(P4,Numbers!$D$1:Q340,2,TRUE)</f>
        <v>JB</v>
      </c>
      <c r="P4" s="30">
        <v>181</v>
      </c>
      <c r="Q4" s="14">
        <v>24.9</v>
      </c>
      <c r="R4" s="68"/>
      <c r="S4" s="12"/>
      <c r="T4" s="27" t="str">
        <f>VLOOKUP(V4,Numbers!$A$1:W340,2,TRUE)</f>
        <v>Daniel Jones</v>
      </c>
      <c r="U4" s="27" t="str">
        <f>VLOOKUP(V4,Numbers!$D$1:W340,2,TRUE)</f>
        <v>JB</v>
      </c>
      <c r="V4" s="30">
        <v>62</v>
      </c>
      <c r="W4" s="14">
        <v>40.1</v>
      </c>
      <c r="X4" s="25">
        <v>1</v>
      </c>
    </row>
    <row r="5" spans="1:24" x14ac:dyDescent="0.25">
      <c r="A5" s="8"/>
      <c r="B5" s="27" t="str">
        <f>VLOOKUP(D5,Numbers!$A$1:E341,2,TRUE)</f>
        <v>Hakeem Kehinde</v>
      </c>
      <c r="C5" s="27" t="str">
        <f>VLOOKUP(D5,Numbers!$D$1:E341,2,TRUE)</f>
        <v>JB</v>
      </c>
      <c r="D5" s="30">
        <v>115</v>
      </c>
      <c r="E5" s="14">
        <v>13.3</v>
      </c>
      <c r="F5" s="25">
        <v>2</v>
      </c>
      <c r="G5" s="12"/>
      <c r="H5" s="27" t="str">
        <f>VLOOKUP(J5,Numbers!$A$1:K341,2,TRUE)</f>
        <v>Alec Williamson</v>
      </c>
      <c r="I5" s="27" t="str">
        <f>VLOOKUP(J5,Numbers!$D$1:K341,2,TRUE)</f>
        <v>JB</v>
      </c>
      <c r="J5" s="30">
        <v>8</v>
      </c>
      <c r="K5" s="14">
        <v>12.5</v>
      </c>
      <c r="L5" s="25">
        <v>2</v>
      </c>
      <c r="M5" s="12"/>
      <c r="N5" s="27" t="str">
        <f>VLOOKUP(P5,Numbers!$A$1:Q341,2,TRUE)</f>
        <v>Sasha Mykhalchuk</v>
      </c>
      <c r="O5" s="27" t="str">
        <f>VLOOKUP(P5,Numbers!$D$1:Q341,2,TRUE)</f>
        <v>JB</v>
      </c>
      <c r="P5" s="30">
        <v>250</v>
      </c>
      <c r="Q5" s="14">
        <v>25</v>
      </c>
      <c r="R5" s="68"/>
      <c r="S5" s="12"/>
      <c r="T5" s="27" t="str">
        <f>VLOOKUP(V5,Numbers!$A$1:W341,2,TRUE)</f>
        <v>Joseph Barton</v>
      </c>
      <c r="U5" s="27" t="str">
        <f>VLOOKUP(V5,Numbers!$D$1:W341,2,TRUE)</f>
        <v>JB</v>
      </c>
      <c r="V5" s="30">
        <v>157</v>
      </c>
      <c r="W5" s="14">
        <v>40.4</v>
      </c>
      <c r="X5" s="25">
        <v>2</v>
      </c>
    </row>
    <row r="6" spans="1:24" x14ac:dyDescent="0.25">
      <c r="A6" s="8"/>
      <c r="B6" s="27" t="str">
        <f>VLOOKUP(D6,Numbers!$A$1:E342,2,TRUE)</f>
        <v>Charlie Wilson</v>
      </c>
      <c r="C6" s="27" t="str">
        <f>VLOOKUP(D6,Numbers!$D$1:E342,2,TRUE)</f>
        <v>JB</v>
      </c>
      <c r="D6" s="30">
        <v>44</v>
      </c>
      <c r="E6" s="14">
        <v>13.5</v>
      </c>
      <c r="F6" s="25">
        <v>3</v>
      </c>
      <c r="G6" s="12"/>
      <c r="H6" s="27" t="str">
        <f>VLOOKUP(J6,Numbers!$A$1:K342,2,TRUE)</f>
        <v>Ethan Vine</v>
      </c>
      <c r="I6" s="27" t="str">
        <f>VLOOKUP(J6,Numbers!$D$1:K342,2,TRUE)</f>
        <v>JB</v>
      </c>
      <c r="J6" s="30">
        <v>94</v>
      </c>
      <c r="K6" s="14">
        <v>12.8</v>
      </c>
      <c r="L6" s="25">
        <v>3</v>
      </c>
      <c r="M6" s="12"/>
      <c r="N6" s="27" t="str">
        <f>VLOOKUP(P6,Numbers!$A$1:Q342,2,TRUE)</f>
        <v>Luca Mulhall</v>
      </c>
      <c r="O6" s="27" t="str">
        <f>VLOOKUP(P6,Numbers!$D$1:Q342,2,TRUE)</f>
        <v>JB</v>
      </c>
      <c r="P6" s="30">
        <v>195</v>
      </c>
      <c r="Q6" s="14">
        <v>25</v>
      </c>
      <c r="R6" s="68"/>
      <c r="S6" s="12"/>
      <c r="T6" s="27" t="str">
        <f>VLOOKUP(V6,Numbers!$A$1:W342,2,TRUE)</f>
        <v>Dan Pye</v>
      </c>
      <c r="U6" s="27" t="str">
        <f>VLOOKUP(V6,Numbers!$D$1:W342,2,TRUE)</f>
        <v>JB</v>
      </c>
      <c r="V6" s="30">
        <v>59</v>
      </c>
      <c r="W6" s="14">
        <v>40.799999999999997</v>
      </c>
      <c r="X6" s="25">
        <v>3</v>
      </c>
    </row>
    <row r="7" spans="1:24" x14ac:dyDescent="0.25">
      <c r="A7" s="8"/>
      <c r="B7" s="27" t="str">
        <f>VLOOKUP(D7,Numbers!$A$1:E343,2,TRUE)</f>
        <v>David Gawel</v>
      </c>
      <c r="C7" s="27" t="str">
        <f>VLOOKUP(D7,Numbers!$D$1:E343,2,TRUE)</f>
        <v>JB</v>
      </c>
      <c r="D7" s="61">
        <v>65</v>
      </c>
      <c r="E7" s="14">
        <v>14.4</v>
      </c>
      <c r="F7" s="25">
        <v>4</v>
      </c>
      <c r="G7" s="12"/>
      <c r="H7" s="27" t="str">
        <f>VLOOKUP(J7,Numbers!$A$1:K343,2,TRUE)</f>
        <v>Isaac William-Davies</v>
      </c>
      <c r="I7" s="27" t="str">
        <f>VLOOKUP(J7,Numbers!$D$1:K343,2,TRUE)</f>
        <v>JB</v>
      </c>
      <c r="J7" s="30">
        <v>135</v>
      </c>
      <c r="K7" s="14">
        <v>13.1</v>
      </c>
      <c r="L7" s="25">
        <v>4</v>
      </c>
      <c r="M7" s="12"/>
      <c r="N7" s="27" t="str">
        <f>VLOOKUP(P7,Numbers!$A$1:Q343,2,TRUE)</f>
        <v>Alec Williamson</v>
      </c>
      <c r="O7" s="27" t="str">
        <f>VLOOKUP(P7,Numbers!$D$1:Q343,2,TRUE)</f>
        <v>JB</v>
      </c>
      <c r="P7" s="30">
        <v>8</v>
      </c>
      <c r="Q7" s="14">
        <v>25.7</v>
      </c>
      <c r="R7" s="68"/>
      <c r="S7" s="12"/>
      <c r="T7" s="27" t="str">
        <f>VLOOKUP(V7,Numbers!$A$1:W343,2,TRUE)</f>
        <v>Kieran Cashman</v>
      </c>
      <c r="U7" s="27" t="str">
        <f>VLOOKUP(V7,Numbers!$D$1:W343,2,TRUE)</f>
        <v>JB</v>
      </c>
      <c r="V7" s="30">
        <v>171</v>
      </c>
      <c r="W7" s="14">
        <v>41.1</v>
      </c>
      <c r="X7" s="25">
        <v>4</v>
      </c>
    </row>
    <row r="8" spans="1:24" x14ac:dyDescent="0.25">
      <c r="A8" s="8"/>
      <c r="B8" s="27" t="str">
        <f>VLOOKUP(D8,Numbers!$A$1:E344,2,TRUE)</f>
        <v>Tyler Piercey</v>
      </c>
      <c r="C8" s="27" t="str">
        <f>VLOOKUP(D8,Numbers!$D$1:E344,2,TRUE)</f>
        <v>JB</v>
      </c>
      <c r="D8" s="30">
        <v>270</v>
      </c>
      <c r="E8" s="14">
        <v>15.6</v>
      </c>
      <c r="F8" s="25">
        <v>5</v>
      </c>
      <c r="G8" s="12"/>
      <c r="H8" s="27" t="str">
        <f>VLOOKUP(J8,Numbers!$A$1:K344,2,TRUE)</f>
        <v>Joshua Stirling</v>
      </c>
      <c r="I8" s="27" t="str">
        <f>VLOOKUP(J8,Numbers!$D$1:K344,2,TRUE)</f>
        <v>JB</v>
      </c>
      <c r="J8" s="61">
        <v>165</v>
      </c>
      <c r="K8" s="14">
        <v>13.4</v>
      </c>
      <c r="L8" s="25">
        <v>5</v>
      </c>
      <c r="M8" s="12"/>
      <c r="N8" s="27" t="str">
        <f>VLOOKUP(P8,Numbers!$A$1:Q344,2,TRUE)</f>
        <v>Ethan Vine</v>
      </c>
      <c r="O8" s="27" t="str">
        <f>VLOOKUP(P8,Numbers!$D$1:Q344,2,TRUE)</f>
        <v>JB</v>
      </c>
      <c r="P8" s="50">
        <v>94</v>
      </c>
      <c r="Q8" s="14">
        <v>25.7</v>
      </c>
      <c r="R8" s="25"/>
      <c r="S8" s="12"/>
      <c r="T8" s="27" t="str">
        <f>VLOOKUP(V8,Numbers!$A$1:W344,2,TRUE)</f>
        <v>Matthew Merriman</v>
      </c>
      <c r="U8" s="27" t="str">
        <f>VLOOKUP(V8,Numbers!$D$1:W344,2,TRUE)</f>
        <v>JB</v>
      </c>
      <c r="V8" s="50">
        <v>204</v>
      </c>
      <c r="W8" s="14">
        <v>43.6</v>
      </c>
      <c r="X8" s="25">
        <v>5</v>
      </c>
    </row>
    <row r="9" spans="1:24" x14ac:dyDescent="0.25">
      <c r="A9" s="8"/>
      <c r="B9" s="27"/>
      <c r="C9" s="27"/>
      <c r="D9" s="30"/>
      <c r="E9" s="14"/>
      <c r="F9" s="25"/>
      <c r="G9" s="12"/>
      <c r="H9" s="27" t="str">
        <f>VLOOKUP(J9,Numbers!$A$1:K345,2,TRUE)</f>
        <v>Joseph Faluyi</v>
      </c>
      <c r="I9" s="27" t="str">
        <f>VLOOKUP(J9,Numbers!$D$1:K345,2,TRUE)</f>
        <v>JB</v>
      </c>
      <c r="J9" s="30">
        <v>158</v>
      </c>
      <c r="K9" s="14">
        <v>13.7</v>
      </c>
      <c r="L9" s="25">
        <v>6</v>
      </c>
      <c r="M9" s="12"/>
      <c r="N9" s="27" t="str">
        <f>VLOOKUP(P9,Numbers!$A$1:Q345,2,TRUE)</f>
        <v>Luke Culshaw</v>
      </c>
      <c r="O9" s="27" t="str">
        <f>VLOOKUP(P9,Numbers!$D$1:Q345,2,TRUE)</f>
        <v>JB</v>
      </c>
      <c r="P9" s="30">
        <v>196</v>
      </c>
      <c r="Q9" s="14">
        <v>25.8</v>
      </c>
      <c r="R9" s="25"/>
      <c r="S9" s="12"/>
      <c r="T9" s="27" t="str">
        <f>VLOOKUP(V9,Numbers!$A$1:W345,2,TRUE)</f>
        <v>Alfie Parsley</v>
      </c>
      <c r="U9" s="27" t="str">
        <f>VLOOKUP(V9,Numbers!$D$1:W345,2,TRUE)</f>
        <v>JB</v>
      </c>
      <c r="V9" s="30">
        <v>17</v>
      </c>
      <c r="W9" s="14">
        <v>44</v>
      </c>
      <c r="X9" s="25">
        <v>6</v>
      </c>
    </row>
    <row r="10" spans="1:24" x14ac:dyDescent="0.25">
      <c r="A10" s="8"/>
      <c r="B10" s="27"/>
      <c r="C10" s="27"/>
      <c r="D10" s="30"/>
      <c r="E10" s="14"/>
      <c r="F10" s="25"/>
      <c r="G10" s="12"/>
      <c r="H10" s="27"/>
      <c r="I10" s="27"/>
      <c r="J10" s="61"/>
      <c r="K10" s="14"/>
      <c r="L10" s="25"/>
      <c r="M10" s="12"/>
      <c r="N10" s="27" t="str">
        <f>VLOOKUP(P10,Numbers!$A$1:Q346,2,TRUE)</f>
        <v>Lucas Hagan</v>
      </c>
      <c r="O10" s="27" t="str">
        <f>VLOOKUP(P10,Numbers!$D$1:Q346,2,TRUE)</f>
        <v>JB</v>
      </c>
      <c r="P10" s="61">
        <v>192</v>
      </c>
      <c r="Q10" s="14">
        <v>26.1</v>
      </c>
      <c r="R10" s="25"/>
      <c r="S10" s="12"/>
      <c r="T10" s="27" t="str">
        <f>VLOOKUP(V10,Numbers!$A$1:W346,2,TRUE)</f>
        <v>Harvey Thompson</v>
      </c>
      <c r="U10" s="27" t="str">
        <f>VLOOKUP(V10,Numbers!$D$1:W346,2,TRUE)</f>
        <v>JB</v>
      </c>
      <c r="V10" s="61">
        <v>305</v>
      </c>
      <c r="W10" s="14">
        <v>45.3</v>
      </c>
      <c r="X10" s="25">
        <v>7</v>
      </c>
    </row>
    <row r="11" spans="1:24" x14ac:dyDescent="0.25">
      <c r="A11" s="8"/>
      <c r="B11" s="27"/>
      <c r="C11" s="27"/>
      <c r="D11" s="30"/>
      <c r="E11" s="14"/>
      <c r="F11" s="25"/>
      <c r="G11" s="12"/>
      <c r="H11" s="27"/>
      <c r="I11" s="27"/>
      <c r="J11" s="30"/>
      <c r="K11" s="14"/>
      <c r="L11" s="25"/>
      <c r="M11" s="12"/>
      <c r="N11" s="27" t="str">
        <f>VLOOKUP(P11,Numbers!$A$1:Q347,2,TRUE)</f>
        <v>Joshua Stirling</v>
      </c>
      <c r="O11" s="27" t="str">
        <f>VLOOKUP(P11,Numbers!$D$1:Q347,2,TRUE)</f>
        <v>JB</v>
      </c>
      <c r="P11" s="30">
        <v>165</v>
      </c>
      <c r="Q11" s="14">
        <v>27.8</v>
      </c>
      <c r="R11" s="25"/>
      <c r="S11" s="12"/>
      <c r="T11" s="27"/>
      <c r="U11" s="27"/>
      <c r="V11" s="30"/>
      <c r="W11" s="14"/>
      <c r="X11" s="25"/>
    </row>
    <row r="12" spans="1:24" x14ac:dyDescent="0.25">
      <c r="A12" s="8"/>
      <c r="B12" s="27"/>
      <c r="C12" s="27"/>
      <c r="D12" s="30"/>
      <c r="E12" s="14"/>
      <c r="F12" s="25"/>
      <c r="G12" s="12"/>
      <c r="H12" s="27"/>
      <c r="I12" s="27"/>
      <c r="J12" s="30"/>
      <c r="K12" s="14"/>
      <c r="L12" s="25"/>
      <c r="M12" s="12"/>
      <c r="N12" s="27"/>
      <c r="O12" s="27"/>
      <c r="P12" s="30"/>
      <c r="Q12" s="14"/>
      <c r="R12" s="68"/>
      <c r="S12" s="12"/>
      <c r="T12" s="27"/>
      <c r="U12" s="27"/>
      <c r="V12" s="30"/>
      <c r="W12" s="14"/>
      <c r="X12" s="25"/>
    </row>
    <row r="13" spans="1:24" x14ac:dyDescent="0.25">
      <c r="A13" s="8"/>
      <c r="B13" s="27"/>
      <c r="C13" s="27"/>
      <c r="D13" s="30"/>
      <c r="E13" s="14"/>
      <c r="F13" s="25"/>
      <c r="G13" s="12"/>
      <c r="H13" s="27"/>
      <c r="I13" s="27"/>
      <c r="J13" s="30"/>
      <c r="K13" s="14"/>
      <c r="L13" s="25"/>
      <c r="M13" s="12"/>
      <c r="N13" s="27"/>
      <c r="O13" s="27"/>
      <c r="P13" s="30"/>
      <c r="Q13" s="14"/>
      <c r="R13" s="68"/>
      <c r="S13" s="12"/>
      <c r="T13" s="27"/>
      <c r="U13" s="27"/>
      <c r="V13" s="30"/>
      <c r="W13" s="14"/>
      <c r="X13" s="25"/>
    </row>
    <row r="14" spans="1:24" x14ac:dyDescent="0.25">
      <c r="A14" s="8"/>
      <c r="B14" s="27"/>
      <c r="C14" s="27"/>
      <c r="D14" s="61"/>
      <c r="E14" s="14"/>
      <c r="F14" s="25"/>
      <c r="G14" s="12"/>
      <c r="H14" s="27"/>
      <c r="I14" s="27"/>
      <c r="J14" s="30"/>
      <c r="K14" s="14"/>
      <c r="L14" s="25"/>
      <c r="M14" s="12"/>
      <c r="N14" s="27"/>
      <c r="O14" s="27"/>
      <c r="P14" s="30"/>
      <c r="Q14" s="14"/>
      <c r="R14" s="68"/>
      <c r="S14" s="12"/>
      <c r="T14" s="27"/>
      <c r="U14" s="27"/>
      <c r="V14" s="30"/>
      <c r="W14" s="14"/>
      <c r="X14" s="25"/>
    </row>
    <row r="15" spans="1:24" x14ac:dyDescent="0.25">
      <c r="A15" s="8"/>
      <c r="B15" s="27"/>
      <c r="C15" s="27"/>
      <c r="D15" s="61"/>
      <c r="E15" s="14"/>
      <c r="F15" s="25"/>
      <c r="G15" s="12"/>
      <c r="H15" s="27"/>
      <c r="I15" s="27"/>
      <c r="J15" s="30"/>
      <c r="K15" s="14"/>
      <c r="L15" s="25"/>
      <c r="M15" s="12"/>
      <c r="N15" s="27"/>
      <c r="O15" s="27"/>
      <c r="P15" s="30"/>
      <c r="Q15" s="14"/>
      <c r="R15" s="68"/>
      <c r="S15" s="12"/>
      <c r="T15" s="27"/>
      <c r="U15" s="27"/>
      <c r="V15" s="30"/>
      <c r="W15" s="14"/>
      <c r="X15" s="25"/>
    </row>
    <row r="16" spans="1:24" x14ac:dyDescent="0.25">
      <c r="A16" s="8"/>
      <c r="B16" s="27"/>
      <c r="C16" s="27"/>
      <c r="D16" s="30"/>
      <c r="E16" s="14"/>
      <c r="F16" s="25"/>
      <c r="G16" s="12"/>
      <c r="H16" s="27"/>
      <c r="I16" s="27"/>
      <c r="J16" s="30"/>
      <c r="K16" s="14"/>
      <c r="L16" s="25"/>
      <c r="M16" s="12"/>
      <c r="N16" s="27"/>
      <c r="O16" s="27"/>
      <c r="P16" s="30"/>
      <c r="Q16" s="14"/>
      <c r="R16" s="25"/>
      <c r="S16" s="12"/>
      <c r="T16" s="27"/>
      <c r="U16" s="27"/>
      <c r="V16" s="30"/>
      <c r="W16" s="14"/>
      <c r="X16" s="25"/>
    </row>
    <row r="17" spans="1:24" x14ac:dyDescent="0.25">
      <c r="A17" s="8"/>
      <c r="B17" s="27"/>
      <c r="C17" s="27"/>
      <c r="D17" s="50"/>
      <c r="E17" s="14"/>
      <c r="F17" s="25"/>
      <c r="G17" s="12"/>
      <c r="H17" s="27"/>
      <c r="I17" s="27"/>
      <c r="J17" s="61"/>
      <c r="K17" s="14"/>
      <c r="L17" s="25"/>
      <c r="M17" s="12"/>
      <c r="N17" s="27"/>
      <c r="O17" s="27"/>
      <c r="P17" s="61"/>
      <c r="Q17" s="14"/>
      <c r="R17" s="25"/>
      <c r="S17" s="12"/>
      <c r="T17" s="27"/>
      <c r="U17" s="27"/>
      <c r="V17" s="61"/>
      <c r="W17" s="14"/>
      <c r="X17" s="25"/>
    </row>
    <row r="18" spans="1:24" x14ac:dyDescent="0.25">
      <c r="A18" s="8"/>
      <c r="B18" s="27"/>
      <c r="C18" s="27"/>
      <c r="D18" s="30"/>
      <c r="E18" s="14"/>
      <c r="F18" s="25"/>
      <c r="G18" s="12"/>
      <c r="H18" s="27"/>
      <c r="I18" s="27"/>
      <c r="J18" s="30"/>
      <c r="K18" s="14"/>
      <c r="L18" s="25"/>
      <c r="M18" s="12"/>
      <c r="N18" s="27"/>
      <c r="O18" s="27"/>
      <c r="P18" s="30"/>
      <c r="Q18" s="14"/>
      <c r="R18" s="25"/>
      <c r="S18" s="12"/>
      <c r="T18" s="27"/>
      <c r="U18" s="27"/>
      <c r="V18" s="30"/>
      <c r="W18" s="14"/>
      <c r="X18" s="25"/>
    </row>
    <row r="19" spans="1:24" x14ac:dyDescent="0.25">
      <c r="A19" s="8"/>
      <c r="B19" s="27"/>
      <c r="C19" s="27"/>
      <c r="D19" s="30"/>
      <c r="E19" s="14"/>
      <c r="F19" s="25"/>
      <c r="G19" s="12"/>
      <c r="H19" s="27"/>
      <c r="I19" s="27"/>
      <c r="J19" s="30"/>
      <c r="K19" s="14"/>
      <c r="L19" s="25"/>
      <c r="M19" s="12"/>
      <c r="N19" s="27"/>
      <c r="O19" s="27"/>
      <c r="P19" s="30"/>
      <c r="Q19" s="14"/>
      <c r="R19" s="25"/>
      <c r="S19" s="12"/>
      <c r="T19" s="27"/>
      <c r="U19" s="27"/>
      <c r="V19" s="30"/>
      <c r="W19" s="14"/>
      <c r="X19" s="25"/>
    </row>
    <row r="20" spans="1:24" x14ac:dyDescent="0.25">
      <c r="A20" s="8"/>
      <c r="B20" s="27"/>
      <c r="C20" s="27"/>
      <c r="D20" s="30"/>
      <c r="E20" s="14"/>
      <c r="F20" s="25"/>
      <c r="G20" s="12"/>
      <c r="H20" s="27"/>
      <c r="I20" s="27"/>
      <c r="J20" s="30"/>
      <c r="K20" s="14"/>
      <c r="L20" s="25"/>
      <c r="M20" s="12"/>
      <c r="N20" s="27"/>
      <c r="O20" s="27"/>
      <c r="P20" s="30"/>
      <c r="Q20" s="14"/>
      <c r="R20" s="25"/>
      <c r="S20" s="12"/>
      <c r="T20" s="27"/>
      <c r="U20" s="27"/>
      <c r="V20" s="30"/>
      <c r="W20" s="14"/>
      <c r="X20" s="25"/>
    </row>
    <row r="21" spans="1:24" x14ac:dyDescent="0.25">
      <c r="A21" s="8"/>
      <c r="B21" s="27"/>
      <c r="C21" s="27"/>
      <c r="D21" s="30"/>
      <c r="E21" s="14"/>
      <c r="F21" s="25"/>
      <c r="G21" s="12"/>
      <c r="H21" s="27"/>
      <c r="I21" s="27"/>
      <c r="J21" s="30"/>
      <c r="K21" s="14"/>
      <c r="L21" s="25"/>
      <c r="M21" s="12"/>
      <c r="N21" s="27"/>
      <c r="O21" s="27"/>
      <c r="P21" s="30"/>
      <c r="Q21" s="14"/>
      <c r="R21" s="25"/>
      <c r="S21" s="12"/>
      <c r="T21" s="27"/>
      <c r="U21" s="27"/>
      <c r="V21" s="30"/>
      <c r="W21" s="14"/>
      <c r="X21" s="25"/>
    </row>
    <row r="22" spans="1:24" x14ac:dyDescent="0.25">
      <c r="A22" s="8"/>
      <c r="B22" s="27" t="str">
        <f>IF(D22="","",IF(HLOOKUP(D22,#REF!,2,FALSE)="","Name?",HLOOKUP(D22,#REF!,2,FALSE)))</f>
        <v/>
      </c>
      <c r="C22" s="27"/>
      <c r="D22" s="30"/>
      <c r="E22" s="14"/>
      <c r="F22" s="25"/>
      <c r="G22" s="12"/>
      <c r="H22" s="27"/>
      <c r="I22" s="27"/>
      <c r="J22" s="30"/>
      <c r="K22" s="14"/>
      <c r="L22" s="25"/>
      <c r="M22" s="12"/>
      <c r="N22" s="27"/>
      <c r="O22" s="27"/>
      <c r="P22" s="30"/>
      <c r="Q22" s="14"/>
      <c r="R22" s="25"/>
      <c r="S22" s="12"/>
      <c r="T22" s="27"/>
      <c r="U22" s="27"/>
      <c r="V22" s="30"/>
      <c r="W22" s="14"/>
      <c r="X22" s="25"/>
    </row>
    <row r="23" spans="1:24" x14ac:dyDescent="0.25">
      <c r="A23" s="8"/>
      <c r="B23" s="27" t="str">
        <f>IF(D23="","",IF(HLOOKUP(D23,#REF!,2,FALSE)="","Name?",HLOOKUP(D23,#REF!,2,FALSE)))</f>
        <v/>
      </c>
      <c r="C23" s="27"/>
      <c r="D23" s="30"/>
      <c r="E23" s="14"/>
      <c r="F23" s="25"/>
      <c r="G23" s="12"/>
      <c r="H23" s="27"/>
      <c r="I23" s="27"/>
      <c r="J23" s="30"/>
      <c r="K23" s="14"/>
      <c r="L23" s="25"/>
      <c r="M23" s="12"/>
      <c r="N23" s="27"/>
      <c r="O23" s="27"/>
      <c r="P23" s="30"/>
      <c r="Q23" s="14"/>
      <c r="R23" s="25"/>
      <c r="S23" s="12"/>
      <c r="T23" s="27"/>
      <c r="U23" s="27"/>
      <c r="V23" s="30"/>
      <c r="W23" s="14"/>
      <c r="X23" s="25"/>
    </row>
    <row r="24" spans="1:24" x14ac:dyDescent="0.25">
      <c r="A24" s="8"/>
      <c r="B24" s="27" t="str">
        <f>IF(D24="","",IF(HLOOKUP(D24,#REF!,2,FALSE)="","Name?",HLOOKUP(D24,#REF!,2,FALSE)))</f>
        <v/>
      </c>
      <c r="C24" s="27"/>
      <c r="D24" s="30"/>
      <c r="E24" s="14"/>
      <c r="F24" s="25"/>
      <c r="G24" s="12"/>
      <c r="H24" s="27"/>
      <c r="I24" s="27"/>
      <c r="J24" s="30"/>
      <c r="K24" s="14"/>
      <c r="L24" s="25"/>
      <c r="M24" s="12"/>
      <c r="N24" s="27"/>
      <c r="O24" s="27"/>
      <c r="P24" s="30"/>
      <c r="Q24" s="14"/>
      <c r="R24" s="25"/>
      <c r="S24" s="12"/>
      <c r="T24" s="27" t="str">
        <f>IF(V24="","",IF(HLOOKUP(V24,#REF!,4,FALSE)="","Name?",HLOOKUP(V24,#REF!,4,FALSE)))</f>
        <v/>
      </c>
      <c r="U24" s="27"/>
      <c r="V24" s="30"/>
      <c r="W24" s="14"/>
      <c r="X24" s="25"/>
    </row>
    <row r="25" spans="1:24" x14ac:dyDescent="0.25">
      <c r="A25" s="8"/>
      <c r="B25" s="27" t="str">
        <f>IF(D25="","",IF(HLOOKUP(D25,#REF!,2,FALSE)="","Name?",HLOOKUP(D25,#REF!,2,FALSE)))</f>
        <v/>
      </c>
      <c r="C25" s="27"/>
      <c r="D25" s="30"/>
      <c r="E25" s="14"/>
      <c r="F25" s="25"/>
      <c r="G25" s="12"/>
      <c r="H25" s="27"/>
      <c r="I25" s="27"/>
      <c r="J25" s="30"/>
      <c r="K25" s="14"/>
      <c r="L25" s="25"/>
      <c r="M25" s="12"/>
      <c r="N25" s="27"/>
      <c r="O25" s="27"/>
      <c r="P25" s="30"/>
      <c r="Q25" s="14"/>
      <c r="R25" s="25"/>
      <c r="S25" s="12"/>
      <c r="T25" s="27" t="str">
        <f>IF(V25="","",IF(HLOOKUP(V25,#REF!,4,FALSE)="","Name?",HLOOKUP(V25,#REF!,4,FALSE)))</f>
        <v/>
      </c>
      <c r="U25" s="27"/>
      <c r="V25" s="30"/>
      <c r="W25" s="14"/>
      <c r="X25" s="25"/>
    </row>
    <row r="26" spans="1:24" x14ac:dyDescent="0.25">
      <c r="A26" s="8"/>
      <c r="B26" s="27" t="str">
        <f>IF(D26="","",IF(HLOOKUP(D26,#REF!,2,FALSE)="","Name?",HLOOKUP(D26,#REF!,2,FALSE)))</f>
        <v/>
      </c>
      <c r="C26" s="27"/>
      <c r="D26" s="30"/>
      <c r="E26" s="14"/>
      <c r="F26" s="25"/>
      <c r="G26" s="12"/>
      <c r="H26" s="27"/>
      <c r="I26" s="27"/>
      <c r="J26" s="30"/>
      <c r="K26" s="14"/>
      <c r="L26" s="25"/>
      <c r="M26" s="12"/>
      <c r="N26" s="27"/>
      <c r="O26" s="27"/>
      <c r="P26" s="30"/>
      <c r="Q26" s="14"/>
      <c r="R26" s="25"/>
      <c r="S26" s="12"/>
      <c r="T26" s="27" t="str">
        <f>IF(V26="","",IF(HLOOKUP(V26,#REF!,4,FALSE)="","Name?",HLOOKUP(V26,#REF!,4,FALSE)))</f>
        <v/>
      </c>
      <c r="U26" s="27"/>
      <c r="V26" s="30"/>
      <c r="W26" s="14"/>
      <c r="X26" s="25"/>
    </row>
    <row r="27" spans="1:24" x14ac:dyDescent="0.25">
      <c r="A27" s="8"/>
      <c r="B27" s="27" t="str">
        <f>IF(D27="","",IF(HLOOKUP(D27,#REF!,2,FALSE)="","Name?",HLOOKUP(D27,#REF!,2,FALSE)))</f>
        <v/>
      </c>
      <c r="C27" s="27"/>
      <c r="D27" s="30"/>
      <c r="E27" s="14"/>
      <c r="F27" s="25"/>
      <c r="G27" s="12"/>
      <c r="H27" s="27"/>
      <c r="I27" s="27"/>
      <c r="J27" s="30"/>
      <c r="K27" s="14"/>
      <c r="L27" s="25"/>
      <c r="M27" s="12"/>
      <c r="N27" s="27"/>
      <c r="O27" s="27"/>
      <c r="P27" s="30"/>
      <c r="Q27" s="14"/>
      <c r="R27" s="25"/>
      <c r="S27" s="12"/>
      <c r="T27" s="27" t="str">
        <f>IF(V27="","",IF(HLOOKUP(V27,#REF!,4,FALSE)="","Name?",HLOOKUP(V27,#REF!,4,FALSE)))</f>
        <v/>
      </c>
      <c r="U27" s="27"/>
      <c r="V27" s="30"/>
      <c r="W27" s="14"/>
      <c r="X27" s="25"/>
    </row>
    <row r="28" spans="1:24" x14ac:dyDescent="0.25">
      <c r="A28" s="8"/>
      <c r="B28" s="27" t="str">
        <f>IF(D28="","",IF(HLOOKUP(D28,#REF!,2,FALSE)="","Name?",HLOOKUP(D28,#REF!,2,FALSE)))</f>
        <v/>
      </c>
      <c r="C28" s="27"/>
      <c r="D28" s="30"/>
      <c r="E28" s="14"/>
      <c r="F28" s="25"/>
      <c r="G28" s="12"/>
      <c r="H28" s="27"/>
      <c r="I28" s="27"/>
      <c r="J28" s="30"/>
      <c r="K28" s="14"/>
      <c r="L28" s="25"/>
      <c r="M28" s="12"/>
      <c r="N28" s="27"/>
      <c r="O28" s="27"/>
      <c r="P28" s="30"/>
      <c r="Q28" s="14"/>
      <c r="R28" s="25"/>
      <c r="S28" s="12"/>
      <c r="T28" s="27" t="str">
        <f>IF(V28="","",IF(HLOOKUP(V28,#REF!,4,FALSE)="","Name?",HLOOKUP(V28,#REF!,4,FALSE)))</f>
        <v/>
      </c>
      <c r="U28" s="27"/>
      <c r="V28" s="30"/>
      <c r="W28" s="14"/>
      <c r="X28" s="25"/>
    </row>
    <row r="29" spans="1:24" x14ac:dyDescent="0.25">
      <c r="A29" s="8"/>
      <c r="B29" s="27" t="str">
        <f>IF(D29="","",IF(HLOOKUP(D29,#REF!,2,FALSE)="","Name?",HLOOKUP(D29,#REF!,2,FALSE)))</f>
        <v/>
      </c>
      <c r="C29" s="27"/>
      <c r="D29" s="30"/>
      <c r="E29" s="14"/>
      <c r="F29" s="25"/>
      <c r="G29" s="12"/>
      <c r="H29" s="27"/>
      <c r="I29" s="27"/>
      <c r="J29" s="30"/>
      <c r="K29" s="14"/>
      <c r="L29" s="25"/>
      <c r="M29" s="12"/>
      <c r="N29" s="27"/>
      <c r="O29" s="27"/>
      <c r="P29" s="30"/>
      <c r="Q29" s="14"/>
      <c r="R29" s="25"/>
      <c r="S29" s="12"/>
      <c r="T29" s="27" t="str">
        <f>IF(V29="","",IF(HLOOKUP(V29,#REF!,4,FALSE)="","Name?",HLOOKUP(V29,#REF!,4,FALSE)))</f>
        <v/>
      </c>
      <c r="U29" s="27"/>
      <c r="V29" s="30"/>
      <c r="W29" s="14"/>
      <c r="X29" s="25"/>
    </row>
    <row r="30" spans="1:24" x14ac:dyDescent="0.25">
      <c r="A30" s="8"/>
      <c r="B30" s="27" t="str">
        <f>IF(D30="","",IF(HLOOKUP(D30,#REF!,2,FALSE)="","Name?",HLOOKUP(D30,#REF!,2,FALSE)))</f>
        <v/>
      </c>
      <c r="C30" s="27"/>
      <c r="D30" s="30"/>
      <c r="E30" s="14"/>
      <c r="F30" s="25"/>
      <c r="G30" s="12"/>
      <c r="H30" s="27"/>
      <c r="I30" s="27"/>
      <c r="J30" s="30"/>
      <c r="K30" s="14"/>
      <c r="L30" s="25"/>
      <c r="M30" s="12"/>
      <c r="N30" s="27"/>
      <c r="O30" s="27"/>
      <c r="P30" s="30"/>
      <c r="Q30" s="14"/>
      <c r="R30" s="25"/>
      <c r="S30" s="12"/>
      <c r="T30" s="27" t="str">
        <f>IF(V30="","",IF(HLOOKUP(V30,#REF!,4,FALSE)="","Name?",HLOOKUP(V30,#REF!,4,FALSE)))</f>
        <v/>
      </c>
      <c r="U30" s="27"/>
      <c r="V30" s="30"/>
      <c r="W30" s="14"/>
      <c r="X30" s="25"/>
    </row>
    <row r="31" spans="1:24" x14ac:dyDescent="0.25">
      <c r="A31" s="8"/>
      <c r="B31" s="27" t="str">
        <f>IF(D31="","",IF(HLOOKUP(D31,#REF!,2,FALSE)="","Name?",HLOOKUP(D31,#REF!,2,FALSE)))</f>
        <v/>
      </c>
      <c r="C31" s="27"/>
      <c r="D31" s="30"/>
      <c r="E31" s="14"/>
      <c r="F31" s="25"/>
      <c r="G31" s="12"/>
      <c r="H31" s="27" t="str">
        <f>IF(J31="","",IF(HLOOKUP(J31,#REF!,4,FALSE)="","Name?",HLOOKUP(J31,#REF!,4,FALSE)))</f>
        <v/>
      </c>
      <c r="I31" s="27"/>
      <c r="J31" s="30"/>
      <c r="K31" s="14"/>
      <c r="L31" s="25"/>
      <c r="M31" s="12"/>
      <c r="N31" s="27"/>
      <c r="O31" s="27"/>
      <c r="P31" s="30"/>
      <c r="Q31" s="14"/>
      <c r="R31" s="25"/>
      <c r="S31" s="12"/>
      <c r="T31" s="27" t="str">
        <f>IF(V31="","",IF(HLOOKUP(V31,#REF!,4,FALSE)="","Name?",HLOOKUP(V31,#REF!,4,FALSE)))</f>
        <v/>
      </c>
      <c r="U31" s="27"/>
      <c r="V31" s="30"/>
      <c r="W31" s="14"/>
      <c r="X31" s="25"/>
    </row>
    <row r="32" spans="1:24" ht="13.8" thickBot="1" x14ac:dyDescent="0.3">
      <c r="A32" s="10"/>
      <c r="B32" s="28"/>
      <c r="C32" s="28"/>
      <c r="D32" s="11"/>
      <c r="E32" s="18"/>
      <c r="F32" s="26"/>
      <c r="G32" s="13"/>
      <c r="H32" s="28"/>
      <c r="I32" s="28"/>
      <c r="J32" s="11"/>
      <c r="K32" s="18"/>
      <c r="L32" s="26"/>
      <c r="M32" s="13"/>
      <c r="N32" s="28"/>
      <c r="O32" s="28"/>
      <c r="P32" s="11"/>
      <c r="Q32" s="18"/>
      <c r="R32" s="26"/>
      <c r="S32" s="13"/>
      <c r="T32" s="28"/>
      <c r="U32" s="28"/>
      <c r="V32" s="11"/>
      <c r="W32" s="18"/>
      <c r="X32" s="26"/>
    </row>
    <row r="33" spans="1:20" x14ac:dyDescent="0.25">
      <c r="A33" s="9"/>
      <c r="B33" s="9"/>
      <c r="C33" s="9"/>
      <c r="D33" s="9"/>
      <c r="E33" s="14"/>
      <c r="F33" s="19"/>
      <c r="G33" s="21"/>
      <c r="H33" s="9"/>
      <c r="I33" s="9"/>
      <c r="J33" s="9"/>
      <c r="K33" s="14"/>
      <c r="L33" s="19"/>
      <c r="M33" s="9"/>
      <c r="N33" s="9"/>
      <c r="O33" s="9"/>
      <c r="P33" s="9"/>
      <c r="Q33" s="14"/>
      <c r="R33" s="19"/>
    </row>
    <row r="34" spans="1:20" x14ac:dyDescent="0.25">
      <c r="A34" s="9"/>
      <c r="B34" s="9"/>
      <c r="C34" s="9"/>
      <c r="D34" s="9"/>
      <c r="E34" s="14"/>
      <c r="F34" s="19"/>
      <c r="G34" s="21"/>
      <c r="H34" s="9"/>
      <c r="I34" s="9"/>
      <c r="J34" s="9"/>
      <c r="K34" s="14"/>
      <c r="L34" s="19"/>
      <c r="M34" s="9"/>
      <c r="N34" s="9"/>
      <c r="O34" s="9"/>
      <c r="P34" s="9"/>
      <c r="Q34" s="14"/>
      <c r="R34" s="19"/>
    </row>
    <row r="35" spans="1:20" x14ac:dyDescent="0.25">
      <c r="F35" s="20"/>
    </row>
    <row r="38" spans="1:20" x14ac:dyDescent="0.25">
      <c r="S38" s="21"/>
      <c r="T38" s="4"/>
    </row>
    <row r="39" spans="1:20" x14ac:dyDescent="0.25">
      <c r="A39" s="1" t="str">
        <f>A1</f>
        <v>Junior Boys</v>
      </c>
      <c r="S39" s="21"/>
      <c r="T39" s="9"/>
    </row>
    <row r="40" spans="1:20" ht="13.8" thickBot="1" x14ac:dyDescent="0.3">
      <c r="B40" s="4" t="s">
        <v>6</v>
      </c>
      <c r="C40" s="4"/>
      <c r="H40" s="67" t="s">
        <v>7</v>
      </c>
      <c r="I40" s="67"/>
      <c r="N40" s="4" t="s">
        <v>530</v>
      </c>
      <c r="O40" s="4"/>
      <c r="S40" s="19"/>
      <c r="T40" s="9"/>
    </row>
    <row r="41" spans="1:20" x14ac:dyDescent="0.25">
      <c r="A41" s="5"/>
      <c r="B41" s="6" t="s">
        <v>0</v>
      </c>
      <c r="C41" s="6"/>
      <c r="D41" s="65" t="s">
        <v>516</v>
      </c>
      <c r="E41" s="29" t="s">
        <v>1</v>
      </c>
      <c r="F41" s="7"/>
      <c r="G41" s="5"/>
      <c r="H41" s="6" t="s">
        <v>0</v>
      </c>
      <c r="I41" s="6"/>
      <c r="J41" s="65" t="s">
        <v>516</v>
      </c>
      <c r="K41" s="29" t="s">
        <v>1</v>
      </c>
      <c r="L41" s="7"/>
      <c r="M41" s="5"/>
      <c r="N41" s="6" t="s">
        <v>0</v>
      </c>
      <c r="O41" s="6"/>
      <c r="P41" s="65" t="s">
        <v>516</v>
      </c>
      <c r="Q41" s="29" t="s">
        <v>1</v>
      </c>
      <c r="R41" s="7"/>
      <c r="S41" s="19"/>
      <c r="T41" s="9"/>
    </row>
    <row r="42" spans="1:20" x14ac:dyDescent="0.25">
      <c r="A42" s="8"/>
      <c r="B42" s="27" t="str">
        <f>VLOOKUP(D42,Numbers!$A$1:E378,2,TRUE)</f>
        <v>Luke Ward</v>
      </c>
      <c r="C42" s="27" t="str">
        <f>VLOOKUP(D42,Numbers!$D$1:E378,2,TRUE)</f>
        <v>JB</v>
      </c>
      <c r="D42" s="50">
        <v>197</v>
      </c>
      <c r="E42" s="66" t="s">
        <v>862</v>
      </c>
      <c r="F42" s="25">
        <v>1</v>
      </c>
      <c r="G42" s="8"/>
      <c r="H42" s="27" t="str">
        <f>VLOOKUP(J42,Numbers!$A$1:K378,2,TRUE)</f>
        <v>Oberon Kearney</v>
      </c>
      <c r="I42" s="27" t="str">
        <f>VLOOKUP(J42,Numbers!$D$1:K378,2,TRUE)</f>
        <v>JB</v>
      </c>
      <c r="J42" s="50">
        <v>228</v>
      </c>
      <c r="K42" s="62" t="s">
        <v>908</v>
      </c>
      <c r="L42" s="25">
        <v>1</v>
      </c>
      <c r="M42" s="8"/>
      <c r="N42" s="27" t="str">
        <f>VLOOKUP(P42,Numbers!$A$1:Q378,2,TRUE)</f>
        <v>Daniel Elliott</v>
      </c>
      <c r="O42" s="27" t="str">
        <f>VLOOKUP(P42,Numbers!$D$1:Q378,2,TRUE)</f>
        <v>JB</v>
      </c>
      <c r="P42" s="30">
        <v>60</v>
      </c>
      <c r="Q42" s="15">
        <v>2.2000000000000002</v>
      </c>
      <c r="R42" s="25">
        <v>1</v>
      </c>
      <c r="S42" s="19"/>
      <c r="T42" s="9"/>
    </row>
    <row r="43" spans="1:20" x14ac:dyDescent="0.25">
      <c r="A43" s="8"/>
      <c r="B43" s="27" t="str">
        <f>VLOOKUP(D43,Numbers!$A$1:E379,2,TRUE)</f>
        <v>Joseph Barton</v>
      </c>
      <c r="C43" s="27" t="str">
        <f>VLOOKUP(D43,Numbers!$D$1:E379,2,TRUE)</f>
        <v>JB</v>
      </c>
      <c r="D43" s="30">
        <v>157</v>
      </c>
      <c r="E43" s="66" t="s">
        <v>863</v>
      </c>
      <c r="F43" s="25">
        <v>2</v>
      </c>
      <c r="G43" s="8"/>
      <c r="H43" s="27" t="str">
        <f>VLOOKUP(J43,Numbers!$A$1:K379,2,TRUE)</f>
        <v>Oscar Kewley</v>
      </c>
      <c r="I43" s="27" t="str">
        <f>VLOOKUP(J43,Numbers!$D$1:K379,2,TRUE)</f>
        <v>JB</v>
      </c>
      <c r="J43" s="30">
        <v>234</v>
      </c>
      <c r="K43" s="62" t="s">
        <v>909</v>
      </c>
      <c r="L43" s="25">
        <v>2</v>
      </c>
      <c r="M43" s="8"/>
      <c r="N43" s="27" t="str">
        <f>VLOOKUP(P43,Numbers!$A$1:Q379,2,TRUE)</f>
        <v>Edward Moore</v>
      </c>
      <c r="O43" s="27" t="str">
        <f>VLOOKUP(P43,Numbers!$D$1:Q379,2,TRUE)</f>
        <v>JB</v>
      </c>
      <c r="P43" s="30">
        <v>75</v>
      </c>
      <c r="Q43" s="15">
        <v>2.1</v>
      </c>
      <c r="R43" s="25">
        <v>2</v>
      </c>
      <c r="S43" s="19"/>
      <c r="T43" s="9"/>
    </row>
    <row r="44" spans="1:20" x14ac:dyDescent="0.25">
      <c r="A44" s="8"/>
      <c r="B44" s="27" t="str">
        <f>VLOOKUP(D44,Numbers!$A$1:E380,2,TRUE)</f>
        <v>Ben Leatherbarrow</v>
      </c>
      <c r="C44" s="27" t="str">
        <f>VLOOKUP(D44,Numbers!$D$1:E380,2,TRUE)</f>
        <v>JB</v>
      </c>
      <c r="D44" s="30">
        <v>32</v>
      </c>
      <c r="E44" s="66" t="s">
        <v>864</v>
      </c>
      <c r="F44" s="25">
        <v>3</v>
      </c>
      <c r="G44" s="8"/>
      <c r="H44" s="27" t="str">
        <f>VLOOKUP(J44,Numbers!$A$1:K380,2,TRUE)</f>
        <v>Ben Williams</v>
      </c>
      <c r="I44" s="27" t="str">
        <f>VLOOKUP(J44,Numbers!$D$1:K380,2,TRUE)</f>
        <v>JB</v>
      </c>
      <c r="J44" s="30">
        <v>33</v>
      </c>
      <c r="K44" s="62" t="s">
        <v>910</v>
      </c>
      <c r="L44" s="25">
        <v>3</v>
      </c>
      <c r="M44" s="8"/>
      <c r="N44" s="27"/>
      <c r="O44" s="27"/>
      <c r="P44" s="61"/>
      <c r="Q44" s="15"/>
      <c r="R44" s="25"/>
      <c r="S44" s="19"/>
      <c r="T44" s="9"/>
    </row>
    <row r="45" spans="1:20" x14ac:dyDescent="0.25">
      <c r="A45" s="8"/>
      <c r="B45" s="27" t="str">
        <f>VLOOKUP(D45,Numbers!$A$1:E381,2,TRUE)</f>
        <v>Luke Culshaw</v>
      </c>
      <c r="C45" s="27" t="str">
        <f>VLOOKUP(D45,Numbers!$D$1:E381,2,TRUE)</f>
        <v>JB</v>
      </c>
      <c r="D45" s="30">
        <v>196</v>
      </c>
      <c r="E45" s="66" t="s">
        <v>865</v>
      </c>
      <c r="F45" s="25">
        <v>4</v>
      </c>
      <c r="G45" s="8"/>
      <c r="H45" s="27" t="str">
        <f>VLOOKUP(J45,Numbers!$A$1:K381,2,TRUE)</f>
        <v>Max Taylor</v>
      </c>
      <c r="I45" s="27" t="str">
        <f>VLOOKUP(J45,Numbers!$D$1:K381,2,TRUE)</f>
        <v>JB</v>
      </c>
      <c r="J45" s="30">
        <v>207</v>
      </c>
      <c r="K45" s="62" t="s">
        <v>911</v>
      </c>
      <c r="L45" s="25">
        <v>4</v>
      </c>
      <c r="M45" s="8"/>
      <c r="N45" s="27"/>
      <c r="O45" s="27"/>
      <c r="P45" s="30"/>
      <c r="Q45" s="15"/>
      <c r="R45" s="25"/>
      <c r="S45" s="19"/>
      <c r="T45" s="9"/>
    </row>
    <row r="46" spans="1:20" x14ac:dyDescent="0.25">
      <c r="A46" s="8"/>
      <c r="B46" s="27" t="str">
        <f>VLOOKUP(D46,Numbers!$A$1:E382,2,TRUE)</f>
        <v>Daniel Jones</v>
      </c>
      <c r="C46" s="27" t="str">
        <f>VLOOKUP(D46,Numbers!$D$1:E382,2,TRUE)</f>
        <v>JB</v>
      </c>
      <c r="D46" s="30">
        <v>62</v>
      </c>
      <c r="E46" s="66" t="s">
        <v>866</v>
      </c>
      <c r="F46" s="25">
        <v>5</v>
      </c>
      <c r="G46" s="8"/>
      <c r="H46" s="27" t="str">
        <f>VLOOKUP(J46,Numbers!$A$1:K382,2,TRUE)</f>
        <v>Jac Chapman</v>
      </c>
      <c r="I46" s="27" t="str">
        <f>VLOOKUP(J46,Numbers!$D$1:K382,2,TRUE)</f>
        <v>JB</v>
      </c>
      <c r="J46" s="30">
        <v>143</v>
      </c>
      <c r="K46" s="62" t="s">
        <v>912</v>
      </c>
      <c r="L46" s="25">
        <v>5</v>
      </c>
      <c r="M46" s="8"/>
      <c r="N46" s="27"/>
      <c r="O46" s="27"/>
      <c r="P46" s="30"/>
      <c r="Q46" s="14"/>
      <c r="R46" s="25"/>
      <c r="S46" s="19"/>
      <c r="T46" s="9"/>
    </row>
    <row r="47" spans="1:20" x14ac:dyDescent="0.25">
      <c r="A47" s="8"/>
      <c r="B47" s="27" t="str">
        <f>VLOOKUP(D47,Numbers!$A$1:E383,2,TRUE)</f>
        <v>Liam Johnson</v>
      </c>
      <c r="C47" s="27" t="str">
        <f>VLOOKUP(D47,Numbers!$D$1:E383,2,TRUE)</f>
        <v>JB</v>
      </c>
      <c r="D47" s="30">
        <v>181</v>
      </c>
      <c r="E47" s="66" t="s">
        <v>867</v>
      </c>
      <c r="F47" s="25">
        <v>6</v>
      </c>
      <c r="G47" s="8"/>
      <c r="H47" s="27" t="str">
        <f>VLOOKUP(J47,Numbers!$A$1:K383,2,TRUE)</f>
        <v>Harvey Thompson</v>
      </c>
      <c r="I47" s="27" t="str">
        <f>VLOOKUP(J47,Numbers!$D$1:K383,2,TRUE)</f>
        <v>JB</v>
      </c>
      <c r="J47" s="50">
        <v>305</v>
      </c>
      <c r="K47" s="62" t="s">
        <v>907</v>
      </c>
      <c r="L47" s="25">
        <v>6</v>
      </c>
      <c r="M47" s="8"/>
      <c r="N47" s="27"/>
      <c r="O47" s="27"/>
      <c r="P47" s="30"/>
      <c r="Q47" s="14"/>
      <c r="R47" s="25"/>
      <c r="S47" s="19"/>
      <c r="T47" s="9"/>
    </row>
    <row r="48" spans="1:20" x14ac:dyDescent="0.25">
      <c r="A48" s="8"/>
      <c r="B48" s="27" t="str">
        <f>VLOOKUP(D48,Numbers!$A$1:E384,2,TRUE)</f>
        <v>Nathan Cheers</v>
      </c>
      <c r="C48" s="27" t="str">
        <f>VLOOKUP(D48,Numbers!$D$1:E384,2,TRUE)</f>
        <v>JB</v>
      </c>
      <c r="D48" s="30">
        <v>221</v>
      </c>
      <c r="E48" s="66" t="s">
        <v>868</v>
      </c>
      <c r="F48" s="25">
        <v>7</v>
      </c>
      <c r="G48" s="8"/>
      <c r="H48" s="27" t="str">
        <f>VLOOKUP(J48,Numbers!$A$1:K384,2,TRUE)</f>
        <v>Sam Clarke</v>
      </c>
      <c r="I48" s="27" t="str">
        <f>VLOOKUP(J48,Numbers!$D$1:K384,2,TRUE)</f>
        <v>JB</v>
      </c>
      <c r="J48" s="30">
        <v>248</v>
      </c>
      <c r="K48" s="62" t="s">
        <v>913</v>
      </c>
      <c r="L48" s="25">
        <v>7</v>
      </c>
      <c r="M48" s="8"/>
      <c r="N48" s="27"/>
      <c r="O48" s="27"/>
      <c r="P48" s="30"/>
      <c r="Q48" s="14"/>
      <c r="R48" s="25"/>
      <c r="S48" s="19"/>
      <c r="T48" s="9"/>
    </row>
    <row r="49" spans="1:20" x14ac:dyDescent="0.25">
      <c r="A49" s="8"/>
      <c r="B49" s="27" t="str">
        <f>VLOOKUP(D49,Numbers!$A$1:E385,2,TRUE)</f>
        <v>Bobby Burney</v>
      </c>
      <c r="C49" s="27" t="str">
        <f>VLOOKUP(D49,Numbers!$D$1:E385,2,TRUE)</f>
        <v>JB</v>
      </c>
      <c r="D49" s="30">
        <v>36</v>
      </c>
      <c r="E49" s="66" t="s">
        <v>869</v>
      </c>
      <c r="F49" s="25">
        <v>8</v>
      </c>
      <c r="G49" s="8"/>
      <c r="H49" s="27" t="str">
        <f>VLOOKUP(J49,Numbers!$A$1:K385,2,TRUE)</f>
        <v>Liam McCormick</v>
      </c>
      <c r="I49" s="27" t="str">
        <f>VLOOKUP(J49,Numbers!$D$1:K385,2,TRUE)</f>
        <v>JB</v>
      </c>
      <c r="J49" s="30">
        <v>183</v>
      </c>
      <c r="K49" s="69" t="s">
        <v>914</v>
      </c>
      <c r="L49" s="25">
        <v>8</v>
      </c>
      <c r="M49" s="8"/>
      <c r="N49" s="27"/>
      <c r="O49" s="27"/>
      <c r="P49" s="30"/>
      <c r="Q49" s="14"/>
      <c r="R49" s="25"/>
      <c r="S49" s="19"/>
      <c r="T49" s="9"/>
    </row>
    <row r="50" spans="1:20" x14ac:dyDescent="0.25">
      <c r="A50" s="8"/>
      <c r="B50" s="27" t="str">
        <f>VLOOKUP(D50,Numbers!$A$1:E386,2,TRUE)</f>
        <v>Harry Bennett</v>
      </c>
      <c r="C50" s="27" t="str">
        <f>VLOOKUP(D50,Numbers!$D$1:E386,2,TRUE)</f>
        <v>JB</v>
      </c>
      <c r="D50" s="30">
        <v>121</v>
      </c>
      <c r="E50" s="22" t="s">
        <v>870</v>
      </c>
      <c r="F50" s="25">
        <v>9</v>
      </c>
      <c r="G50" s="8"/>
      <c r="H50" s="27" t="str">
        <f>VLOOKUP(J50,Numbers!$A$1:K386,2,TRUE)</f>
        <v>Stephen Morgan</v>
      </c>
      <c r="I50" s="27" t="str">
        <f>VLOOKUP(J50,Numbers!$D$1:K386,2,TRUE)</f>
        <v>JB</v>
      </c>
      <c r="J50" s="30">
        <v>262</v>
      </c>
      <c r="K50" s="62" t="s">
        <v>915</v>
      </c>
      <c r="L50" s="25">
        <v>9</v>
      </c>
      <c r="M50" s="8"/>
      <c r="N50" s="27"/>
      <c r="O50" s="27"/>
      <c r="P50" s="30"/>
      <c r="Q50" s="14"/>
      <c r="R50" s="25"/>
      <c r="S50" s="19"/>
      <c r="T50" s="9"/>
    </row>
    <row r="51" spans="1:20" x14ac:dyDescent="0.25">
      <c r="A51" s="8"/>
      <c r="B51" s="27"/>
      <c r="C51" s="27"/>
      <c r="D51" s="30"/>
      <c r="E51" s="22"/>
      <c r="F51" s="25"/>
      <c r="G51" s="8"/>
      <c r="H51" s="27" t="str">
        <f>VLOOKUP(J51,Numbers!$A$1:K387,2,TRUE)</f>
        <v>George Goulding</v>
      </c>
      <c r="I51" s="27" t="str">
        <f>VLOOKUP(J51,Numbers!$D$1:K387,2,TRUE)</f>
        <v>JB</v>
      </c>
      <c r="J51" s="30">
        <v>109</v>
      </c>
      <c r="K51" s="62" t="s">
        <v>916</v>
      </c>
      <c r="L51" s="25">
        <v>10</v>
      </c>
      <c r="M51" s="8"/>
      <c r="N51" s="27"/>
      <c r="O51" s="27"/>
      <c r="P51" s="30"/>
      <c r="Q51" s="14"/>
      <c r="R51" s="25"/>
      <c r="S51" s="2"/>
      <c r="T51" s="9"/>
    </row>
    <row r="52" spans="1:20" x14ac:dyDescent="0.25">
      <c r="A52" s="8"/>
      <c r="B52" s="27"/>
      <c r="C52" s="27"/>
      <c r="D52" s="30"/>
      <c r="E52" s="22"/>
      <c r="F52" s="25"/>
      <c r="G52" s="8"/>
      <c r="H52" s="27"/>
      <c r="I52" s="27"/>
      <c r="J52" s="30"/>
      <c r="K52" s="22"/>
      <c r="L52" s="25"/>
      <c r="M52" s="8"/>
      <c r="N52" s="27"/>
      <c r="O52" s="27"/>
      <c r="P52" s="30"/>
      <c r="Q52" s="14"/>
      <c r="R52" s="25"/>
      <c r="S52" s="19"/>
      <c r="T52" s="9"/>
    </row>
    <row r="53" spans="1:20" x14ac:dyDescent="0.25">
      <c r="A53" s="8"/>
      <c r="B53" s="27"/>
      <c r="C53" s="27"/>
      <c r="D53" s="30"/>
      <c r="E53" s="22"/>
      <c r="F53" s="25"/>
      <c r="G53" s="8"/>
      <c r="H53" s="27"/>
      <c r="I53" s="27"/>
      <c r="L53" s="25"/>
      <c r="M53" s="8"/>
      <c r="N53" s="27"/>
      <c r="O53" s="27"/>
      <c r="P53" s="30"/>
      <c r="Q53" s="14"/>
      <c r="R53" s="25"/>
      <c r="S53" s="19"/>
      <c r="T53" s="9"/>
    </row>
    <row r="54" spans="1:20" x14ac:dyDescent="0.25">
      <c r="A54" s="8"/>
      <c r="B54" s="27"/>
      <c r="C54" s="27"/>
      <c r="D54" s="30"/>
      <c r="E54" s="22"/>
      <c r="F54" s="25"/>
      <c r="G54" s="8"/>
      <c r="H54" s="27"/>
      <c r="I54" s="27"/>
      <c r="L54" s="25"/>
      <c r="M54" s="8"/>
      <c r="N54" s="27"/>
      <c r="O54" s="27"/>
      <c r="P54" s="30"/>
      <c r="Q54" s="14"/>
      <c r="R54" s="25"/>
      <c r="S54" s="19"/>
      <c r="T54" s="9"/>
    </row>
    <row r="55" spans="1:20" x14ac:dyDescent="0.25">
      <c r="A55" s="8"/>
      <c r="B55" s="27"/>
      <c r="C55" s="27"/>
      <c r="D55" s="30"/>
      <c r="E55" s="22"/>
      <c r="F55" s="25"/>
      <c r="G55" s="8"/>
      <c r="H55" s="27"/>
      <c r="I55" s="27"/>
      <c r="L55" s="25"/>
      <c r="M55" s="8"/>
      <c r="N55" s="27"/>
      <c r="O55" s="27"/>
      <c r="P55" s="30"/>
      <c r="Q55" s="14"/>
      <c r="R55" s="25"/>
      <c r="S55" s="19"/>
      <c r="T55" s="9"/>
    </row>
    <row r="56" spans="1:20" x14ac:dyDescent="0.25">
      <c r="A56" s="8"/>
      <c r="B56" s="27"/>
      <c r="C56" s="27"/>
      <c r="D56" s="30"/>
      <c r="E56" s="22"/>
      <c r="F56" s="25"/>
      <c r="G56" s="8"/>
      <c r="H56" s="27"/>
      <c r="I56" s="27"/>
      <c r="L56" s="25"/>
      <c r="M56" s="8"/>
      <c r="N56" s="27"/>
      <c r="O56" s="27"/>
      <c r="P56" s="30"/>
      <c r="Q56" s="14"/>
      <c r="R56" s="25"/>
      <c r="S56" s="19"/>
      <c r="T56" s="9"/>
    </row>
    <row r="57" spans="1:20" x14ac:dyDescent="0.25">
      <c r="A57" s="8"/>
      <c r="B57" s="27"/>
      <c r="C57" s="27"/>
      <c r="D57" s="30"/>
      <c r="E57" s="22"/>
      <c r="F57" s="25"/>
      <c r="G57" s="8"/>
      <c r="H57" s="27" t="str">
        <f>IF(J57="","",IF(HLOOKUP(J57,#REF!,8,FALSE)="","Name?",HLOOKUP(J57,#REF!,8,FALSE)))</f>
        <v/>
      </c>
      <c r="I57" s="27"/>
      <c r="J57" s="30"/>
      <c r="K57" s="22"/>
      <c r="L57" s="25"/>
      <c r="M57" s="8"/>
      <c r="N57" s="27"/>
      <c r="O57" s="27"/>
      <c r="P57" s="30"/>
      <c r="Q57" s="14"/>
      <c r="R57" s="25"/>
      <c r="S57" s="19"/>
    </row>
    <row r="58" spans="1:20" x14ac:dyDescent="0.25">
      <c r="A58" s="8"/>
      <c r="B58" s="27" t="str">
        <f>IF(D58="","",IF(HLOOKUP(D58,#REF!,6,FALSE)="","Name?",HLOOKUP(D58,#REF!,6,FALSE)))</f>
        <v/>
      </c>
      <c r="C58" s="27"/>
      <c r="D58" s="30"/>
      <c r="E58" s="22"/>
      <c r="F58" s="25"/>
      <c r="G58" s="8"/>
      <c r="H58" s="27" t="str">
        <f>IF(J58="","",IF(HLOOKUP(J58,#REF!,8,FALSE)="","Name?",HLOOKUP(J58,#REF!,8,FALSE)))</f>
        <v/>
      </c>
      <c r="I58" s="27"/>
      <c r="J58" s="30"/>
      <c r="K58" s="22"/>
      <c r="L58" s="25"/>
      <c r="M58" s="8"/>
      <c r="N58" s="27"/>
      <c r="O58" s="27"/>
      <c r="P58" s="30"/>
      <c r="Q58" s="14"/>
      <c r="R58" s="25"/>
      <c r="S58" s="19"/>
    </row>
    <row r="59" spans="1:20" x14ac:dyDescent="0.25">
      <c r="A59" s="8"/>
      <c r="B59" s="27" t="str">
        <f>IF(D59="","",IF(HLOOKUP(D59,#REF!,6,FALSE)="","Name?",HLOOKUP(D59,#REF!,6,FALSE)))</f>
        <v/>
      </c>
      <c r="C59" s="27"/>
      <c r="D59" s="30"/>
      <c r="E59" s="22"/>
      <c r="F59" s="25"/>
      <c r="G59" s="8"/>
      <c r="H59" s="27" t="str">
        <f>IF(J59="","",IF(HLOOKUP(J59,#REF!,8,FALSE)="","Name?",HLOOKUP(J59,#REF!,8,FALSE)))</f>
        <v/>
      </c>
      <c r="I59" s="27"/>
      <c r="J59" s="30"/>
      <c r="K59" s="22"/>
      <c r="L59" s="25"/>
      <c r="M59" s="8"/>
      <c r="N59" s="27"/>
      <c r="O59" s="27"/>
      <c r="P59" s="30"/>
      <c r="Q59" s="14"/>
      <c r="R59" s="25"/>
      <c r="S59" s="19"/>
      <c r="T59" s="9"/>
    </row>
    <row r="60" spans="1:20" x14ac:dyDescent="0.25">
      <c r="A60" s="8"/>
      <c r="B60" s="27" t="str">
        <f>IF(D60="","",IF(HLOOKUP(D60,#REF!,6,FALSE)="","Name?",HLOOKUP(D60,#REF!,6,FALSE)))</f>
        <v/>
      </c>
      <c r="C60" s="27"/>
      <c r="D60" s="30"/>
      <c r="E60" s="22"/>
      <c r="F60" s="25"/>
      <c r="G60" s="8"/>
      <c r="H60" s="27" t="str">
        <f>IF(J60="","",IF(HLOOKUP(J60,#REF!,8,FALSE)="","Name?",HLOOKUP(J60,#REF!,8,FALSE)))</f>
        <v/>
      </c>
      <c r="I60" s="27"/>
      <c r="J60" s="30"/>
      <c r="K60" s="22"/>
      <c r="L60" s="25"/>
      <c r="M60" s="8"/>
      <c r="N60" s="27"/>
      <c r="O60" s="27"/>
      <c r="P60" s="30"/>
      <c r="Q60" s="14"/>
      <c r="R60" s="25"/>
      <c r="S60" s="19"/>
      <c r="T60" s="9"/>
    </row>
    <row r="61" spans="1:20" x14ac:dyDescent="0.25">
      <c r="A61" s="8"/>
      <c r="B61" s="27" t="str">
        <f>IF(D61="","",IF(HLOOKUP(D61,#REF!,6,FALSE)="","Name?",HLOOKUP(D61,#REF!,6,FALSE)))</f>
        <v/>
      </c>
      <c r="C61" s="27"/>
      <c r="D61" s="30"/>
      <c r="E61" s="22"/>
      <c r="F61" s="25"/>
      <c r="G61" s="8"/>
      <c r="H61" s="27" t="str">
        <f>IF(J61="","",IF(HLOOKUP(J61,#REF!,8,FALSE)="","Name?",HLOOKUP(J61,#REF!,8,FALSE)))</f>
        <v/>
      </c>
      <c r="I61" s="27"/>
      <c r="J61" s="30"/>
      <c r="K61" s="22"/>
      <c r="L61" s="25"/>
      <c r="M61" s="8"/>
      <c r="N61" s="27"/>
      <c r="O61" s="27"/>
      <c r="P61" s="30"/>
      <c r="Q61" s="14"/>
      <c r="R61" s="25"/>
      <c r="S61" s="19"/>
    </row>
    <row r="62" spans="1:20" x14ac:dyDescent="0.25">
      <c r="A62" s="8"/>
      <c r="B62" s="27" t="str">
        <f>IF(D62="","",IF(HLOOKUP(D62,#REF!,6,FALSE)="","Name?",HLOOKUP(D62,#REF!,6,FALSE)))</f>
        <v/>
      </c>
      <c r="C62" s="27"/>
      <c r="D62" s="30"/>
      <c r="E62" s="22"/>
      <c r="F62" s="25"/>
      <c r="G62" s="8"/>
      <c r="H62" s="27" t="str">
        <f>IF(J62="","",IF(HLOOKUP(J62,#REF!,8,FALSE)="","Name?",HLOOKUP(J62,#REF!,8,FALSE)))</f>
        <v/>
      </c>
      <c r="I62" s="27"/>
      <c r="J62" s="30"/>
      <c r="K62" s="22"/>
      <c r="L62" s="25"/>
      <c r="M62" s="8"/>
      <c r="N62" s="27"/>
      <c r="O62" s="27"/>
      <c r="P62" s="30"/>
      <c r="Q62" s="14"/>
      <c r="R62" s="25"/>
      <c r="S62" s="19"/>
    </row>
    <row r="63" spans="1:20" x14ac:dyDescent="0.25">
      <c r="A63" s="8"/>
      <c r="B63" s="27" t="str">
        <f>IF(D63="","",IF(HLOOKUP(D63,#REF!,6,FALSE)="","Name?",HLOOKUP(D63,#REF!,6,FALSE)))</f>
        <v/>
      </c>
      <c r="C63" s="27"/>
      <c r="D63" s="30"/>
      <c r="E63" s="22"/>
      <c r="F63" s="25"/>
      <c r="G63" s="8"/>
      <c r="H63" s="27" t="str">
        <f>IF(J63="","",IF(HLOOKUP(J63,#REF!,8,FALSE)="","Name?",HLOOKUP(J63,#REF!,8,FALSE)))</f>
        <v/>
      </c>
      <c r="I63" s="27"/>
      <c r="J63" s="30"/>
      <c r="K63" s="22"/>
      <c r="L63" s="25"/>
      <c r="M63" s="8"/>
      <c r="N63" s="27"/>
      <c r="O63" s="27"/>
      <c r="P63" s="30"/>
      <c r="Q63" s="14"/>
      <c r="R63" s="25"/>
      <c r="S63" s="19"/>
      <c r="T63" s="9"/>
    </row>
    <row r="64" spans="1:20" x14ac:dyDescent="0.25">
      <c r="A64" s="8"/>
      <c r="B64" s="27" t="str">
        <f>IF(D64="","",IF(HLOOKUP(D64,#REF!,6,FALSE)="","Name?",HLOOKUP(D64,#REF!,6,FALSE)))</f>
        <v/>
      </c>
      <c r="C64" s="27"/>
      <c r="D64" s="30"/>
      <c r="E64" s="22"/>
      <c r="F64" s="25"/>
      <c r="G64" s="8"/>
      <c r="H64" s="27" t="str">
        <f>IF(J64="","",IF(HLOOKUP(J64,#REF!,8,FALSE)="","Name?",HLOOKUP(J64,#REF!,8,FALSE)))</f>
        <v/>
      </c>
      <c r="I64" s="27"/>
      <c r="J64" s="30"/>
      <c r="K64" s="22"/>
      <c r="L64" s="25"/>
      <c r="M64" s="8"/>
      <c r="N64" s="27"/>
      <c r="O64" s="27"/>
      <c r="P64" s="30"/>
      <c r="Q64" s="14"/>
      <c r="R64" s="25"/>
      <c r="S64" s="19"/>
      <c r="T64" s="9"/>
    </row>
    <row r="65" spans="1:19" x14ac:dyDescent="0.25">
      <c r="A65" s="8"/>
      <c r="B65" s="27" t="str">
        <f>IF(D65="","",IF(HLOOKUP(D65,#REF!,6,FALSE)="","Name?",HLOOKUP(D65,#REF!,6,FALSE)))</f>
        <v/>
      </c>
      <c r="C65" s="27"/>
      <c r="D65" s="30"/>
      <c r="E65" s="22"/>
      <c r="F65" s="25"/>
      <c r="G65" s="8"/>
      <c r="H65" s="27" t="str">
        <f>IF(J65="","",IF(HLOOKUP(J65,#REF!,8,FALSE)="","Name?",HLOOKUP(J65,#REF!,8,FALSE)))</f>
        <v/>
      </c>
      <c r="I65" s="27"/>
      <c r="J65" s="30"/>
      <c r="K65" s="22"/>
      <c r="L65" s="25"/>
      <c r="M65" s="8"/>
      <c r="N65" s="27"/>
      <c r="O65" s="27"/>
      <c r="P65" s="30"/>
      <c r="Q65" s="14"/>
      <c r="R65" s="25"/>
      <c r="S65" s="19"/>
    </row>
    <row r="66" spans="1:19" x14ac:dyDescent="0.25">
      <c r="A66" s="8"/>
      <c r="B66" s="27" t="str">
        <f>IF(D66="","",IF(HLOOKUP(D66,#REF!,6,FALSE)="","Name?",HLOOKUP(D66,#REF!,6,FALSE)))</f>
        <v/>
      </c>
      <c r="C66" s="27"/>
      <c r="D66" s="30"/>
      <c r="E66" s="22"/>
      <c r="F66" s="25"/>
      <c r="G66" s="8"/>
      <c r="H66" s="27" t="str">
        <f>IF(J66="","",IF(HLOOKUP(J66,#REF!,8,FALSE)="","Name?",HLOOKUP(J66,#REF!,8,FALSE)))</f>
        <v/>
      </c>
      <c r="I66" s="27"/>
      <c r="J66" s="30"/>
      <c r="K66" s="22"/>
      <c r="L66" s="25"/>
      <c r="M66" s="8"/>
      <c r="N66" s="27"/>
      <c r="O66" s="27"/>
      <c r="P66" s="30"/>
      <c r="Q66" s="14"/>
      <c r="R66" s="25"/>
      <c r="S66" s="19"/>
    </row>
    <row r="67" spans="1:19" x14ac:dyDescent="0.25">
      <c r="A67" s="8"/>
      <c r="B67" s="27" t="str">
        <f>IF(D67="","",IF(HLOOKUP(D67,#REF!,6,FALSE)="","Name?",HLOOKUP(D67,#REF!,6,FALSE)))</f>
        <v/>
      </c>
      <c r="C67" s="27"/>
      <c r="D67" s="30"/>
      <c r="E67" s="22"/>
      <c r="F67" s="25"/>
      <c r="G67" s="8"/>
      <c r="H67" s="27" t="str">
        <f>IF(J67="","",IF(HLOOKUP(J67,#REF!,8,FALSE)="","Name?",HLOOKUP(J67,#REF!,8,FALSE)))</f>
        <v/>
      </c>
      <c r="I67" s="27"/>
      <c r="J67" s="30"/>
      <c r="K67" s="22"/>
      <c r="L67" s="25"/>
      <c r="M67" s="8"/>
      <c r="N67" s="27"/>
      <c r="O67" s="27"/>
      <c r="P67" s="9"/>
      <c r="Q67" s="14"/>
      <c r="R67" s="25"/>
      <c r="S67" s="19"/>
    </row>
    <row r="68" spans="1:19" x14ac:dyDescent="0.25">
      <c r="A68" s="8"/>
      <c r="B68" s="27" t="str">
        <f>IF(D68="","",IF(HLOOKUP(D68,#REF!,6,FALSE)="","Name?",HLOOKUP(D68,#REF!,6,FALSE)))</f>
        <v/>
      </c>
      <c r="C68" s="27"/>
      <c r="D68" s="30"/>
      <c r="E68" s="22"/>
      <c r="F68" s="25"/>
      <c r="G68" s="8"/>
      <c r="H68" s="27" t="str">
        <f>IF(J68="","",IF(HLOOKUP(J68,#REF!,8,FALSE)="","Name?",HLOOKUP(J68,#REF!,8,FALSE)))</f>
        <v/>
      </c>
      <c r="I68" s="27"/>
      <c r="J68" s="30"/>
      <c r="K68" s="22"/>
      <c r="L68" s="25"/>
      <c r="M68" s="8"/>
      <c r="N68" s="27"/>
      <c r="O68" s="27"/>
      <c r="P68" s="9"/>
      <c r="Q68" s="14"/>
      <c r="R68" s="25"/>
      <c r="S68" s="19"/>
    </row>
    <row r="69" spans="1:19" x14ac:dyDescent="0.25">
      <c r="A69" s="8"/>
      <c r="B69" s="27" t="str">
        <f>IF(D69="","",IF(HLOOKUP(D69,#REF!,6,FALSE)="","Name?",HLOOKUP(D69,#REF!,6,FALSE)))</f>
        <v/>
      </c>
      <c r="C69" s="27"/>
      <c r="D69" s="30"/>
      <c r="E69" s="22"/>
      <c r="F69" s="25"/>
      <c r="G69" s="8"/>
      <c r="H69" s="27" t="str">
        <f>IF(J69="","",IF(HLOOKUP(J69,#REF!,8,FALSE)="","Name?",HLOOKUP(J69,#REF!,8,FALSE)))</f>
        <v/>
      </c>
      <c r="I69" s="27"/>
      <c r="J69" s="30"/>
      <c r="K69" s="22"/>
      <c r="L69" s="25"/>
      <c r="M69" s="8"/>
      <c r="N69" s="27"/>
      <c r="O69" s="27"/>
      <c r="P69" s="9"/>
      <c r="Q69" s="14"/>
      <c r="R69" s="25"/>
    </row>
    <row r="70" spans="1:19" ht="13.8" thickBot="1" x14ac:dyDescent="0.3">
      <c r="A70" s="10"/>
      <c r="B70" s="28"/>
      <c r="C70" s="28"/>
      <c r="D70" s="11"/>
      <c r="E70" s="23"/>
      <c r="F70" s="26"/>
      <c r="G70" s="10"/>
      <c r="H70" s="28"/>
      <c r="I70" s="28"/>
      <c r="J70" s="11"/>
      <c r="K70" s="23"/>
      <c r="L70" s="26"/>
      <c r="M70" s="10"/>
      <c r="N70" s="28"/>
      <c r="O70" s="28"/>
      <c r="P70" s="11"/>
      <c r="Q70" s="18"/>
      <c r="R70" s="17"/>
    </row>
    <row r="71" spans="1:19" x14ac:dyDescent="0.25">
      <c r="R71" s="20"/>
    </row>
    <row r="72" spans="1:19" x14ac:dyDescent="0.25">
      <c r="H72" s="9"/>
      <c r="I72" s="9"/>
    </row>
    <row r="74" spans="1:19" x14ac:dyDescent="0.25">
      <c r="A74" s="1" t="str">
        <f>A39</f>
        <v>Junior Boys</v>
      </c>
    </row>
    <row r="75" spans="1:19" ht="13.8" thickBot="1" x14ac:dyDescent="0.3">
      <c r="B75" s="4" t="s">
        <v>9</v>
      </c>
      <c r="C75" s="4"/>
      <c r="H75" s="4" t="s">
        <v>10</v>
      </c>
      <c r="I75" s="4"/>
      <c r="N75" s="4" t="s">
        <v>11</v>
      </c>
      <c r="O75" s="4"/>
      <c r="S75" s="21"/>
    </row>
    <row r="76" spans="1:19" x14ac:dyDescent="0.25">
      <c r="A76" s="5"/>
      <c r="B76" s="6" t="s">
        <v>0</v>
      </c>
      <c r="C76" s="6"/>
      <c r="D76" s="65" t="s">
        <v>516</v>
      </c>
      <c r="E76" s="29" t="s">
        <v>1</v>
      </c>
      <c r="F76" s="7"/>
      <c r="G76" s="5"/>
      <c r="H76" s="6" t="s">
        <v>0</v>
      </c>
      <c r="I76" s="6"/>
      <c r="J76" s="65" t="s">
        <v>516</v>
      </c>
      <c r="K76" s="29" t="s">
        <v>1</v>
      </c>
      <c r="L76" s="7"/>
      <c r="M76" s="5"/>
      <c r="N76" s="6" t="s">
        <v>0</v>
      </c>
      <c r="O76" s="6"/>
      <c r="P76" s="65" t="s">
        <v>516</v>
      </c>
      <c r="Q76" s="29" t="s">
        <v>1</v>
      </c>
      <c r="R76" s="7"/>
      <c r="S76" s="19"/>
    </row>
    <row r="77" spans="1:19" x14ac:dyDescent="0.25">
      <c r="A77" s="8"/>
      <c r="B77" s="27" t="str">
        <f>VLOOKUP(D77,Numbers!$A$1:E413,2,TRUE)</f>
        <v>Daniel Elliott</v>
      </c>
      <c r="C77" s="27" t="str">
        <f>VLOOKUP(D77,Numbers!$D$1:E413,2,TRUE)</f>
        <v>JB</v>
      </c>
      <c r="D77" s="30">
        <v>60</v>
      </c>
      <c r="E77" s="15">
        <v>1.48</v>
      </c>
      <c r="F77" s="25">
        <v>1</v>
      </c>
      <c r="G77" s="8"/>
      <c r="H77" s="27" t="str">
        <f>VLOOKUP(J77,Numbers!$A$1:K413,2,TRUE)</f>
        <v>Charlie Wilson</v>
      </c>
      <c r="I77" s="27" t="str">
        <f>VLOOKUP(J77,Numbers!$D$1:K413,2,TRUE)</f>
        <v>JB</v>
      </c>
      <c r="J77" s="50">
        <v>44</v>
      </c>
      <c r="K77" s="64">
        <v>4.04</v>
      </c>
      <c r="L77" s="25">
        <v>1</v>
      </c>
      <c r="M77" s="8"/>
      <c r="N77" s="27"/>
      <c r="O77" s="27"/>
      <c r="P77" s="50"/>
      <c r="Q77" s="15"/>
      <c r="R77" s="25"/>
      <c r="S77" s="19"/>
    </row>
    <row r="78" spans="1:19" x14ac:dyDescent="0.25">
      <c r="A78" s="8"/>
      <c r="B78" s="27" t="str">
        <f>VLOOKUP(D78,Numbers!$A$1:E414,2,TRUE)</f>
        <v>George Goulding</v>
      </c>
      <c r="C78" s="27" t="str">
        <f>VLOOKUP(D78,Numbers!$D$1:E414,2,TRUE)</f>
        <v>JB</v>
      </c>
      <c r="D78" s="30">
        <v>109</v>
      </c>
      <c r="E78" s="15">
        <v>1.25</v>
      </c>
      <c r="F78" s="25">
        <v>2</v>
      </c>
      <c r="G78" s="8"/>
      <c r="H78" s="27"/>
      <c r="I78" s="27"/>
      <c r="J78" s="61"/>
      <c r="K78" s="15"/>
      <c r="L78" s="25"/>
      <c r="M78" s="8"/>
      <c r="N78" s="27"/>
      <c r="O78" s="27"/>
      <c r="P78" s="61"/>
      <c r="Q78" s="15"/>
      <c r="R78" s="25"/>
      <c r="S78" s="19"/>
    </row>
    <row r="79" spans="1:19" x14ac:dyDescent="0.25">
      <c r="A79" s="8"/>
      <c r="B79" s="88"/>
      <c r="C79" s="88"/>
      <c r="F79" s="25"/>
      <c r="G79" s="8"/>
      <c r="H79" s="27"/>
      <c r="I79" s="27"/>
      <c r="J79" s="61"/>
      <c r="K79" s="15"/>
      <c r="L79" s="25"/>
      <c r="M79" s="8"/>
      <c r="N79" s="27"/>
      <c r="O79" s="27"/>
      <c r="P79" s="61"/>
      <c r="Q79" s="15"/>
      <c r="R79" s="25"/>
      <c r="S79" s="19"/>
    </row>
    <row r="80" spans="1:19" x14ac:dyDescent="0.25">
      <c r="A80" s="8"/>
      <c r="B80" s="27"/>
      <c r="C80" s="27"/>
      <c r="D80" s="30"/>
      <c r="E80" s="15"/>
      <c r="F80" s="25"/>
      <c r="G80" s="8"/>
      <c r="H80" s="27"/>
      <c r="I80" s="27"/>
      <c r="J80" s="50"/>
      <c r="K80" s="15"/>
      <c r="L80" s="25"/>
      <c r="M80" s="8"/>
      <c r="N80" s="27"/>
      <c r="O80" s="27"/>
      <c r="P80" s="50"/>
      <c r="Q80" s="15"/>
      <c r="R80" s="25"/>
      <c r="S80" s="19"/>
    </row>
    <row r="81" spans="1:19" x14ac:dyDescent="0.25">
      <c r="A81" s="8"/>
      <c r="B81" s="27"/>
      <c r="C81" s="27"/>
      <c r="D81" s="30"/>
      <c r="E81" s="15"/>
      <c r="F81" s="25"/>
      <c r="G81" s="8"/>
      <c r="H81" s="27"/>
      <c r="I81" s="27"/>
      <c r="J81" s="30"/>
      <c r="K81" s="15"/>
      <c r="L81" s="25"/>
      <c r="M81" s="8"/>
      <c r="N81" s="27"/>
      <c r="O81" s="27"/>
      <c r="P81" s="30"/>
      <c r="Q81" s="15"/>
      <c r="R81" s="25"/>
      <c r="S81" s="19"/>
    </row>
    <row r="82" spans="1:19" x14ac:dyDescent="0.25">
      <c r="A82" s="8"/>
      <c r="B82" s="27"/>
      <c r="C82" s="27"/>
      <c r="D82" s="30"/>
      <c r="E82" s="15"/>
      <c r="F82" s="25"/>
      <c r="G82" s="8"/>
      <c r="H82" s="27"/>
      <c r="I82" s="27"/>
      <c r="J82" s="30"/>
      <c r="K82" s="15"/>
      <c r="L82" s="25"/>
      <c r="M82" s="8"/>
      <c r="N82" s="27"/>
      <c r="O82" s="27"/>
      <c r="P82" s="30"/>
      <c r="Q82" s="15"/>
      <c r="R82" s="25"/>
      <c r="S82" s="19"/>
    </row>
    <row r="83" spans="1:19" x14ac:dyDescent="0.25">
      <c r="A83" s="8"/>
      <c r="B83" s="27"/>
      <c r="C83" s="27"/>
      <c r="D83" s="30"/>
      <c r="E83" s="15"/>
      <c r="F83" s="25"/>
      <c r="G83" s="8"/>
      <c r="H83" s="27"/>
      <c r="I83" s="27"/>
      <c r="J83" s="30"/>
      <c r="K83" s="15"/>
      <c r="L83" s="25"/>
      <c r="M83" s="8"/>
      <c r="N83" s="27"/>
      <c r="O83" s="27"/>
      <c r="P83" s="30"/>
      <c r="Q83" s="15"/>
      <c r="R83" s="25"/>
      <c r="S83" s="19"/>
    </row>
    <row r="84" spans="1:19" x14ac:dyDescent="0.25">
      <c r="A84" s="8"/>
      <c r="B84" s="27"/>
      <c r="C84" s="27"/>
      <c r="D84" s="30"/>
      <c r="E84" s="15"/>
      <c r="F84" s="25"/>
      <c r="G84" s="8"/>
      <c r="H84" s="27"/>
      <c r="I84" s="27"/>
      <c r="J84" s="30"/>
      <c r="K84" s="15"/>
      <c r="L84" s="25"/>
      <c r="M84" s="8"/>
      <c r="N84" s="27"/>
      <c r="O84" s="27"/>
      <c r="P84" s="30"/>
      <c r="Q84" s="15"/>
      <c r="R84" s="25"/>
      <c r="S84" s="19"/>
    </row>
    <row r="85" spans="1:19" x14ac:dyDescent="0.25">
      <c r="A85" s="8"/>
      <c r="B85" s="27"/>
      <c r="C85" s="27"/>
      <c r="D85" s="30"/>
      <c r="E85" s="15"/>
      <c r="F85" s="25"/>
      <c r="G85" s="8"/>
      <c r="H85" s="27"/>
      <c r="I85" s="27"/>
      <c r="J85" s="30"/>
      <c r="K85" s="15"/>
      <c r="L85" s="25"/>
      <c r="M85" s="8"/>
      <c r="N85" s="27"/>
      <c r="O85" s="27"/>
      <c r="P85" s="30"/>
      <c r="Q85" s="15"/>
      <c r="R85" s="25"/>
      <c r="S85" s="19"/>
    </row>
    <row r="86" spans="1:19" x14ac:dyDescent="0.25">
      <c r="A86" s="8"/>
      <c r="B86" s="27"/>
      <c r="C86" s="27"/>
      <c r="D86" s="30"/>
      <c r="E86" s="15"/>
      <c r="F86" s="25"/>
      <c r="G86" s="8"/>
      <c r="H86" s="27"/>
      <c r="I86" s="27"/>
      <c r="J86" s="30"/>
      <c r="K86" s="15"/>
      <c r="L86" s="25"/>
      <c r="M86" s="8"/>
      <c r="N86" s="27"/>
      <c r="O86" s="27"/>
      <c r="P86" s="30"/>
      <c r="Q86" s="15"/>
      <c r="R86" s="25"/>
      <c r="S86" s="19"/>
    </row>
    <row r="87" spans="1:19" x14ac:dyDescent="0.25">
      <c r="A87" s="8"/>
      <c r="B87" s="27"/>
      <c r="C87" s="27"/>
      <c r="D87" s="30"/>
      <c r="E87" s="15"/>
      <c r="F87" s="25"/>
      <c r="G87" s="8"/>
      <c r="H87" s="27"/>
      <c r="I87" s="27"/>
      <c r="J87" s="30"/>
      <c r="K87" s="15"/>
      <c r="L87" s="25"/>
      <c r="M87" s="8"/>
      <c r="N87" s="27"/>
      <c r="O87" s="27"/>
      <c r="P87" s="30"/>
      <c r="Q87" s="15"/>
      <c r="R87" s="25"/>
      <c r="S87" s="19"/>
    </row>
    <row r="88" spans="1:19" x14ac:dyDescent="0.25">
      <c r="A88" s="8"/>
      <c r="B88" s="27"/>
      <c r="C88" s="27"/>
      <c r="D88" s="30"/>
      <c r="E88" s="15"/>
      <c r="F88" s="25"/>
      <c r="G88" s="8"/>
      <c r="H88" s="27"/>
      <c r="I88" s="27"/>
      <c r="J88" s="30"/>
      <c r="K88" s="15"/>
      <c r="L88" s="25"/>
      <c r="M88" s="8"/>
      <c r="N88" s="27"/>
      <c r="O88" s="27"/>
      <c r="P88" s="30"/>
      <c r="Q88" s="15"/>
      <c r="R88" s="25"/>
      <c r="S88" s="19"/>
    </row>
    <row r="89" spans="1:19" x14ac:dyDescent="0.25">
      <c r="A89" s="8"/>
      <c r="B89" s="27"/>
      <c r="C89" s="27"/>
      <c r="D89" s="30"/>
      <c r="E89" s="15"/>
      <c r="F89" s="25"/>
      <c r="G89" s="8"/>
      <c r="H89" s="27"/>
      <c r="I89" s="27"/>
      <c r="J89" s="30"/>
      <c r="K89" s="15"/>
      <c r="L89" s="25"/>
      <c r="M89" s="8"/>
      <c r="N89" s="27"/>
      <c r="O89" s="27"/>
      <c r="P89" s="30"/>
      <c r="Q89" s="15"/>
      <c r="R89" s="25"/>
      <c r="S89" s="19"/>
    </row>
    <row r="90" spans="1:19" x14ac:dyDescent="0.25">
      <c r="A90" s="8"/>
      <c r="B90" s="27"/>
      <c r="C90" s="27"/>
      <c r="D90" s="30"/>
      <c r="E90" s="15"/>
      <c r="F90" s="25"/>
      <c r="G90" s="8"/>
      <c r="H90" s="27"/>
      <c r="I90" s="27"/>
      <c r="J90" s="30"/>
      <c r="K90" s="15"/>
      <c r="L90" s="25"/>
      <c r="M90" s="8"/>
      <c r="N90" s="27"/>
      <c r="O90" s="27"/>
      <c r="P90" s="30"/>
      <c r="Q90" s="15"/>
      <c r="R90" s="25"/>
      <c r="S90" s="19"/>
    </row>
    <row r="91" spans="1:19" x14ac:dyDescent="0.25">
      <c r="A91" s="8"/>
      <c r="B91" s="27"/>
      <c r="C91" s="27"/>
      <c r="D91" s="30"/>
      <c r="E91" s="15"/>
      <c r="F91" s="25"/>
      <c r="G91" s="8"/>
      <c r="H91" s="27"/>
      <c r="I91" s="27"/>
      <c r="J91" s="30"/>
      <c r="K91" s="15"/>
      <c r="L91" s="25"/>
      <c r="M91" s="8"/>
      <c r="N91" s="27"/>
      <c r="O91" s="27"/>
      <c r="P91" s="30"/>
      <c r="Q91" s="15"/>
      <c r="R91" s="25"/>
      <c r="S91" s="19"/>
    </row>
    <row r="92" spans="1:19" x14ac:dyDescent="0.25">
      <c r="A92" s="8"/>
      <c r="B92" s="27"/>
      <c r="C92" s="27"/>
      <c r="D92" s="30"/>
      <c r="E92" s="15"/>
      <c r="F92" s="25"/>
      <c r="G92" s="8"/>
      <c r="H92" s="27"/>
      <c r="I92" s="27"/>
      <c r="J92" s="30"/>
      <c r="K92" s="15"/>
      <c r="L92" s="25"/>
      <c r="M92" s="8"/>
      <c r="N92" s="27"/>
      <c r="O92" s="27"/>
      <c r="P92" s="30"/>
      <c r="Q92" s="15"/>
      <c r="R92" s="25"/>
      <c r="S92" s="19"/>
    </row>
    <row r="93" spans="1:19" x14ac:dyDescent="0.25">
      <c r="A93" s="8"/>
      <c r="B93" s="27"/>
      <c r="C93" s="27"/>
      <c r="D93" s="30"/>
      <c r="E93" s="15"/>
      <c r="F93" s="25"/>
      <c r="G93" s="8"/>
      <c r="H93" s="27" t="str">
        <f>IF(J93="","",IF(HLOOKUP(J93,#REF!,12,FALSE)="","Name?",HLOOKUP(J93,#REF!,12,FALSE)))</f>
        <v/>
      </c>
      <c r="I93" s="27"/>
      <c r="J93" s="30"/>
      <c r="K93" s="15"/>
      <c r="L93" s="25"/>
      <c r="M93" s="8"/>
      <c r="N93" s="27"/>
      <c r="O93" s="27"/>
      <c r="P93" s="30"/>
      <c r="Q93" s="15"/>
      <c r="R93" s="25"/>
      <c r="S93" s="19"/>
    </row>
    <row r="94" spans="1:19" x14ac:dyDescent="0.25">
      <c r="A94" s="8"/>
      <c r="B94" s="27" t="str">
        <f>IF(D94="","",IF(HLOOKUP(D94,#REF!,10,FALSE)="","Name?",HLOOKUP(D94,#REF!,10,FALSE)))</f>
        <v/>
      </c>
      <c r="C94" s="27"/>
      <c r="D94" s="30"/>
      <c r="E94" s="15"/>
      <c r="F94" s="25"/>
      <c r="G94" s="8"/>
      <c r="H94" s="27" t="str">
        <f>IF(J94="","",IF(HLOOKUP(J94,#REF!,12,FALSE)="","Name?",HLOOKUP(J94,#REF!,12,FALSE)))</f>
        <v/>
      </c>
      <c r="I94" s="27"/>
      <c r="J94" s="30"/>
      <c r="K94" s="15"/>
      <c r="L94" s="25"/>
      <c r="M94" s="8"/>
      <c r="N94" s="27"/>
      <c r="O94" s="27"/>
      <c r="P94" s="30"/>
      <c r="Q94" s="15"/>
      <c r="R94" s="25"/>
      <c r="S94" s="19"/>
    </row>
    <row r="95" spans="1:19" x14ac:dyDescent="0.25">
      <c r="A95" s="8"/>
      <c r="B95" s="27" t="str">
        <f>IF(D95="","",IF(HLOOKUP(D95,#REF!,10,FALSE)="","Name?",HLOOKUP(D95,#REF!,10,FALSE)))</f>
        <v/>
      </c>
      <c r="C95" s="27"/>
      <c r="D95" s="30"/>
      <c r="E95" s="15"/>
      <c r="F95" s="25"/>
      <c r="G95" s="8"/>
      <c r="H95" s="27" t="str">
        <f>IF(J95="","",IF(HLOOKUP(J95,#REF!,12,FALSE)="","Name?",HLOOKUP(J95,#REF!,12,FALSE)))</f>
        <v/>
      </c>
      <c r="I95" s="27"/>
      <c r="J95" s="30"/>
      <c r="K95" s="15"/>
      <c r="L95" s="25"/>
      <c r="M95" s="8"/>
      <c r="N95" s="27" t="str">
        <f>IF(P95="","",IF(HLOOKUP(P95,#REF!,12,FALSE)="","Name?",HLOOKUP(P95,#REF!,12,FALSE)))</f>
        <v/>
      </c>
      <c r="O95" s="27"/>
      <c r="P95" s="30"/>
      <c r="Q95" s="15"/>
      <c r="R95" s="25"/>
      <c r="S95" s="19"/>
    </row>
    <row r="96" spans="1:19" x14ac:dyDescent="0.25">
      <c r="A96" s="8"/>
      <c r="B96" s="27" t="str">
        <f>IF(D96="","",IF(HLOOKUP(D96,#REF!,10,FALSE)="","Name?",HLOOKUP(D96,#REF!,10,FALSE)))</f>
        <v/>
      </c>
      <c r="C96" s="27"/>
      <c r="D96" s="30"/>
      <c r="E96" s="15"/>
      <c r="F96" s="25"/>
      <c r="G96" s="8"/>
      <c r="H96" s="27" t="str">
        <f>IF(J96="","",IF(HLOOKUP(J96,#REF!,12,FALSE)="","Name?",HLOOKUP(J96,#REF!,12,FALSE)))</f>
        <v/>
      </c>
      <c r="I96" s="27"/>
      <c r="J96" s="30"/>
      <c r="K96" s="15"/>
      <c r="L96" s="25"/>
      <c r="M96" s="8"/>
      <c r="N96" s="27" t="str">
        <f>IF(P96="","",IF(HLOOKUP(P96,#REF!,12,FALSE)="","Name?",HLOOKUP(P96,#REF!,12,FALSE)))</f>
        <v/>
      </c>
      <c r="O96" s="27"/>
      <c r="P96" s="30"/>
      <c r="Q96" s="15"/>
      <c r="R96" s="25"/>
      <c r="S96" s="19"/>
    </row>
    <row r="97" spans="1:24" x14ac:dyDescent="0.25">
      <c r="A97" s="8"/>
      <c r="B97" s="27" t="str">
        <f>IF(D97="","",IF(HLOOKUP(D97,#REF!,10,FALSE)="","Name?",HLOOKUP(D97,#REF!,10,FALSE)))</f>
        <v/>
      </c>
      <c r="C97" s="27"/>
      <c r="D97" s="30"/>
      <c r="E97" s="15"/>
      <c r="F97" s="25"/>
      <c r="G97" s="8"/>
      <c r="H97" s="27" t="str">
        <f>IF(J97="","",IF(HLOOKUP(J97,#REF!,12,FALSE)="","Name?",HLOOKUP(J97,#REF!,12,FALSE)))</f>
        <v/>
      </c>
      <c r="I97" s="27"/>
      <c r="J97" s="30"/>
      <c r="K97" s="15"/>
      <c r="L97" s="25"/>
      <c r="M97" s="8"/>
      <c r="N97" s="27" t="str">
        <f>IF(P97="","",IF(HLOOKUP(P97,#REF!,12,FALSE)="","Name?",HLOOKUP(P97,#REF!,12,FALSE)))</f>
        <v/>
      </c>
      <c r="O97" s="27"/>
      <c r="P97" s="30"/>
      <c r="Q97" s="15"/>
      <c r="R97" s="25"/>
      <c r="S97" s="19"/>
    </row>
    <row r="98" spans="1:24" x14ac:dyDescent="0.25">
      <c r="A98" s="8"/>
      <c r="B98" s="27" t="str">
        <f>IF(D98="","",IF(HLOOKUP(D98,#REF!,10,FALSE)="","Name?",HLOOKUP(D98,#REF!,10,FALSE)))</f>
        <v/>
      </c>
      <c r="C98" s="27"/>
      <c r="D98" s="30"/>
      <c r="E98" s="15"/>
      <c r="F98" s="25"/>
      <c r="G98" s="8"/>
      <c r="H98" s="27" t="str">
        <f>IF(J98="","",IF(HLOOKUP(J98,#REF!,12,FALSE)="","Name?",HLOOKUP(J98,#REF!,12,FALSE)))</f>
        <v/>
      </c>
      <c r="I98" s="27"/>
      <c r="J98" s="30"/>
      <c r="K98" s="15"/>
      <c r="L98" s="25"/>
      <c r="M98" s="8"/>
      <c r="N98" s="27" t="str">
        <f>IF(P98="","",IF(HLOOKUP(P98,#REF!,12,FALSE)="","Name?",HLOOKUP(P98,#REF!,12,FALSE)))</f>
        <v/>
      </c>
      <c r="O98" s="27"/>
      <c r="P98" s="30"/>
      <c r="Q98" s="15"/>
      <c r="R98" s="25"/>
      <c r="S98" s="19"/>
    </row>
    <row r="99" spans="1:24" x14ac:dyDescent="0.25">
      <c r="A99" s="8"/>
      <c r="B99" s="27" t="str">
        <f>IF(D99="","",IF(HLOOKUP(D99,#REF!,10,FALSE)="","Name?",HLOOKUP(D99,#REF!,10,FALSE)))</f>
        <v/>
      </c>
      <c r="C99" s="27"/>
      <c r="D99" s="30"/>
      <c r="E99" s="15"/>
      <c r="F99" s="25"/>
      <c r="G99" s="8"/>
      <c r="H99" s="27" t="str">
        <f>IF(J99="","",IF(HLOOKUP(J99,#REF!,12,FALSE)="","Name?",HLOOKUP(J99,#REF!,12,FALSE)))</f>
        <v/>
      </c>
      <c r="I99" s="27"/>
      <c r="J99" s="30"/>
      <c r="K99" s="15"/>
      <c r="L99" s="25"/>
      <c r="M99" s="8"/>
      <c r="N99" s="27" t="str">
        <f>IF(P99="","",IF(HLOOKUP(P99,#REF!,12,FALSE)="","Name?",HLOOKUP(P99,#REF!,12,FALSE)))</f>
        <v/>
      </c>
      <c r="O99" s="27"/>
      <c r="P99" s="30"/>
      <c r="Q99" s="15"/>
      <c r="R99" s="25"/>
      <c r="S99" s="19"/>
    </row>
    <row r="100" spans="1:24" x14ac:dyDescent="0.25">
      <c r="A100" s="8"/>
      <c r="B100" s="27" t="str">
        <f>IF(D100="","",IF(HLOOKUP(D100,#REF!,10,FALSE)="","Name?",HLOOKUP(D100,#REF!,10,FALSE)))</f>
        <v/>
      </c>
      <c r="C100" s="27"/>
      <c r="D100" s="30"/>
      <c r="E100" s="15"/>
      <c r="F100" s="25"/>
      <c r="G100" s="8"/>
      <c r="H100" s="27" t="str">
        <f>IF(J100="","",IF(HLOOKUP(J100,#REF!,12,FALSE)="","Name?",HLOOKUP(J100,#REF!,12,FALSE)))</f>
        <v/>
      </c>
      <c r="I100" s="27"/>
      <c r="J100" s="30"/>
      <c r="K100" s="15"/>
      <c r="L100" s="25"/>
      <c r="M100" s="8"/>
      <c r="N100" s="27" t="str">
        <f>IF(P100="","",IF(HLOOKUP(P100,#REF!,12,FALSE)="","Name?",HLOOKUP(P100,#REF!,12,FALSE)))</f>
        <v/>
      </c>
      <c r="O100" s="27"/>
      <c r="P100" s="30"/>
      <c r="Q100" s="15"/>
      <c r="R100" s="25"/>
      <c r="S100" s="19"/>
    </row>
    <row r="101" spans="1:24" x14ac:dyDescent="0.25">
      <c r="A101" s="8"/>
      <c r="B101" s="27" t="str">
        <f>IF(D101="","",IF(HLOOKUP(D101,#REF!,10,FALSE)="","Name?",HLOOKUP(D101,#REF!,10,FALSE)))</f>
        <v/>
      </c>
      <c r="C101" s="27"/>
      <c r="D101" s="9"/>
      <c r="E101" s="15"/>
      <c r="F101" s="25"/>
      <c r="G101" s="8"/>
      <c r="H101" s="27" t="str">
        <f>IF(J101="","",IF(HLOOKUP(J101,#REF!,12,FALSE)="","Name?",HLOOKUP(J101,#REF!,12,FALSE)))</f>
        <v/>
      </c>
      <c r="I101" s="27"/>
      <c r="J101" s="30"/>
      <c r="K101" s="15"/>
      <c r="L101" s="25"/>
      <c r="M101" s="8"/>
      <c r="N101" s="27" t="str">
        <f>IF(P101="","",IF(HLOOKUP(P101,#REF!,12,FALSE)="","Name?",HLOOKUP(P101,#REF!,12,FALSE)))</f>
        <v/>
      </c>
      <c r="O101" s="27"/>
      <c r="P101" s="30"/>
      <c r="Q101" s="15"/>
      <c r="R101" s="25"/>
      <c r="S101" s="19"/>
    </row>
    <row r="102" spans="1:24" x14ac:dyDescent="0.25">
      <c r="A102" s="8"/>
      <c r="B102" s="27" t="str">
        <f>IF(D102="","",IF(HLOOKUP(D102,#REF!,10,FALSE)="","Name?",HLOOKUP(D102,#REF!,10,FALSE)))</f>
        <v/>
      </c>
      <c r="C102" s="27"/>
      <c r="D102" s="9"/>
      <c r="E102" s="15"/>
      <c r="F102" s="25"/>
      <c r="G102" s="8"/>
      <c r="H102" s="27" t="str">
        <f>IF(J102="","",IF(HLOOKUP(J102,#REF!,12,FALSE)="","Name?",HLOOKUP(J102,#REF!,12,FALSE)))</f>
        <v/>
      </c>
      <c r="I102" s="27"/>
      <c r="J102" s="30"/>
      <c r="K102" s="15"/>
      <c r="L102" s="25"/>
      <c r="M102" s="8"/>
      <c r="N102" s="27" t="str">
        <f>IF(P102="","",IF(HLOOKUP(P102,#REF!,12,FALSE)="","Name?",HLOOKUP(P102,#REF!,12,FALSE)))</f>
        <v/>
      </c>
      <c r="O102" s="27"/>
      <c r="P102" s="30"/>
      <c r="Q102" s="15"/>
      <c r="R102" s="25"/>
      <c r="S102" s="19"/>
    </row>
    <row r="103" spans="1:24" x14ac:dyDescent="0.25">
      <c r="A103" s="8"/>
      <c r="B103" s="27" t="str">
        <f>IF(D103="","",IF(HLOOKUP(D103,#REF!,10,FALSE)="","Name?",HLOOKUP(D103,#REF!,10,FALSE)))</f>
        <v/>
      </c>
      <c r="C103" s="27"/>
      <c r="D103" s="9"/>
      <c r="E103" s="15"/>
      <c r="F103" s="25"/>
      <c r="G103" s="8"/>
      <c r="H103" s="27" t="str">
        <f>IF(J103="","",IF(HLOOKUP(J103,#REF!,12,FALSE)="","Name?",HLOOKUP(J103,#REF!,12,FALSE)))</f>
        <v/>
      </c>
      <c r="I103" s="27"/>
      <c r="J103" s="30"/>
      <c r="K103" s="15"/>
      <c r="L103" s="25"/>
      <c r="M103" s="8"/>
      <c r="N103" s="27" t="str">
        <f>IF(P103="","",IF(HLOOKUP(P103,#REF!,12,FALSE)="","Name?",HLOOKUP(P103,#REF!,12,FALSE)))</f>
        <v/>
      </c>
      <c r="O103" s="27"/>
      <c r="P103" s="30"/>
      <c r="Q103" s="15"/>
      <c r="R103" s="25"/>
      <c r="S103" s="19"/>
    </row>
    <row r="104" spans="1:24" x14ac:dyDescent="0.25">
      <c r="A104" s="8"/>
      <c r="B104" s="27" t="str">
        <f>IF(D104="","",IF(HLOOKUP(D104,#REF!,10,FALSE)="","Name?",HLOOKUP(D104,#REF!,10,FALSE)))</f>
        <v/>
      </c>
      <c r="C104" s="27"/>
      <c r="D104" s="9"/>
      <c r="E104" s="15"/>
      <c r="F104" s="25"/>
      <c r="G104" s="8"/>
      <c r="H104" s="27" t="str">
        <f>IF(J104="","",IF(HLOOKUP(J104,#REF!,12,FALSE)="","Name?",HLOOKUP(J104,#REF!,12,FALSE)))</f>
        <v/>
      </c>
      <c r="I104" s="27"/>
      <c r="J104" s="30"/>
      <c r="K104" s="15"/>
      <c r="L104" s="25"/>
      <c r="M104" s="8"/>
      <c r="N104" s="27" t="str">
        <f>IF(P104="","",IF(HLOOKUP(P104,#REF!,12,FALSE)="","Name?",HLOOKUP(P104,#REF!,12,FALSE)))</f>
        <v/>
      </c>
      <c r="O104" s="27"/>
      <c r="P104" s="30"/>
      <c r="Q104" s="15"/>
      <c r="R104" s="25"/>
      <c r="S104" s="19"/>
    </row>
    <row r="105" spans="1:24" ht="13.8" thickBot="1" x14ac:dyDescent="0.3">
      <c r="A105" s="10"/>
      <c r="B105" s="28"/>
      <c r="C105" s="28"/>
      <c r="D105" s="11"/>
      <c r="E105" s="16"/>
      <c r="F105" s="26"/>
      <c r="G105" s="10"/>
      <c r="H105" s="28"/>
      <c r="I105" s="28"/>
      <c r="J105" s="51"/>
      <c r="K105" s="16"/>
      <c r="L105" s="26"/>
      <c r="M105" s="10"/>
      <c r="N105" s="28"/>
      <c r="O105" s="28"/>
      <c r="P105" s="51"/>
      <c r="Q105" s="16"/>
      <c r="R105" s="26"/>
    </row>
    <row r="110" spans="1:24" x14ac:dyDescent="0.25">
      <c r="A110" s="1" t="str">
        <f>A74</f>
        <v>Junior Boys</v>
      </c>
    </row>
    <row r="111" spans="1:24" ht="13.8" thickBot="1" x14ac:dyDescent="0.3">
      <c r="B111" s="4" t="s">
        <v>12</v>
      </c>
      <c r="C111" s="4"/>
      <c r="H111" s="4" t="s">
        <v>13</v>
      </c>
      <c r="I111" s="4"/>
      <c r="N111" s="4" t="s">
        <v>14</v>
      </c>
      <c r="O111" s="4"/>
      <c r="S111" s="2"/>
      <c r="T111" s="4" t="s">
        <v>510</v>
      </c>
      <c r="U111" s="4"/>
    </row>
    <row r="112" spans="1:24" x14ac:dyDescent="0.25">
      <c r="A112" s="5"/>
      <c r="B112" s="6" t="s">
        <v>0</v>
      </c>
      <c r="C112" s="6"/>
      <c r="D112" s="65" t="s">
        <v>516</v>
      </c>
      <c r="E112" s="29" t="s">
        <v>1</v>
      </c>
      <c r="F112" s="7"/>
      <c r="G112" s="5"/>
      <c r="H112" s="6" t="s">
        <v>0</v>
      </c>
      <c r="I112" s="6"/>
      <c r="J112" s="65" t="s">
        <v>516</v>
      </c>
      <c r="K112" s="29" t="s">
        <v>1</v>
      </c>
      <c r="L112" s="7"/>
      <c r="M112" s="5"/>
      <c r="N112" s="6" t="s">
        <v>0</v>
      </c>
      <c r="O112" s="6"/>
      <c r="P112" s="65" t="s">
        <v>516</v>
      </c>
      <c r="Q112" s="29" t="s">
        <v>1</v>
      </c>
      <c r="R112" s="7"/>
      <c r="S112" s="5"/>
      <c r="T112" s="6" t="s">
        <v>0</v>
      </c>
      <c r="U112" s="6"/>
      <c r="V112" s="65" t="s">
        <v>516</v>
      </c>
      <c r="W112" s="29" t="s">
        <v>1</v>
      </c>
      <c r="X112" s="7"/>
    </row>
    <row r="113" spans="1:24" x14ac:dyDescent="0.25">
      <c r="A113" s="8"/>
      <c r="B113" s="27" t="str">
        <f>VLOOKUP(D113,Numbers!$A$1:E449,2,TRUE)</f>
        <v>Harvey Chilton</v>
      </c>
      <c r="C113" s="27" t="str">
        <f>VLOOKUP(D113,Numbers!$D$1:E449,2,TRUE)</f>
        <v>JB</v>
      </c>
      <c r="D113" s="61">
        <v>123</v>
      </c>
      <c r="E113" s="15">
        <v>29.3</v>
      </c>
      <c r="F113" s="25">
        <v>1</v>
      </c>
      <c r="G113" s="8"/>
      <c r="H113" s="27" t="str">
        <f>VLOOKUP(J113,Numbers!$A$1:K449,2,TRUE)</f>
        <v>Harvey Chilton</v>
      </c>
      <c r="I113" s="27" t="str">
        <f>VLOOKUP(J113,Numbers!$D$1:K449,2,TRUE)</f>
        <v>JB</v>
      </c>
      <c r="J113" s="61">
        <v>123</v>
      </c>
      <c r="K113" s="15">
        <v>10.56</v>
      </c>
      <c r="L113" s="25">
        <v>1</v>
      </c>
      <c r="M113" s="8"/>
      <c r="N113" s="27" t="str">
        <f>VLOOKUP(P113,Numbers!$A$1:Q449,2,TRUE)</f>
        <v>James Briers</v>
      </c>
      <c r="O113" s="27" t="str">
        <f>VLOOKUP(P113,Numbers!$D$1:Q449,2,TRUE)</f>
        <v>JB</v>
      </c>
      <c r="P113" s="61">
        <v>145</v>
      </c>
      <c r="Q113" s="15">
        <v>38.49</v>
      </c>
      <c r="R113" s="25">
        <v>1</v>
      </c>
      <c r="S113" s="8"/>
      <c r="T113" s="27" t="str">
        <f>VLOOKUP(V113,Numbers!$A$1:W449,2,TRUE)</f>
        <v>Joe Fletcher</v>
      </c>
      <c r="U113" s="27" t="str">
        <f>VLOOKUP(V113,Numbers!$D$1:W449,2,TRUE)</f>
        <v>JB</v>
      </c>
      <c r="V113" s="61">
        <v>153</v>
      </c>
      <c r="W113" s="15">
        <v>27.17</v>
      </c>
      <c r="X113" s="25">
        <v>1</v>
      </c>
    </row>
    <row r="114" spans="1:24" x14ac:dyDescent="0.25">
      <c r="A114" s="8"/>
      <c r="B114" s="27" t="str">
        <f>VLOOKUP(D114,Numbers!$A$1:E450,2,TRUE)</f>
        <v>Lucas Hagan</v>
      </c>
      <c r="C114" s="27" t="str">
        <f>VLOOKUP(D114,Numbers!$D$1:E450,2,TRUE)</f>
        <v>JB</v>
      </c>
      <c r="D114" s="30">
        <v>192</v>
      </c>
      <c r="E114" s="15">
        <v>27.34</v>
      </c>
      <c r="F114" s="25">
        <v>2</v>
      </c>
      <c r="G114" s="8"/>
      <c r="H114" s="27" t="str">
        <f>VLOOKUP(J114,Numbers!$A$1:K450,2,TRUE)</f>
        <v>Freddie Jones</v>
      </c>
      <c r="I114" s="27" t="str">
        <f>VLOOKUP(J114,Numbers!$D$1:K450,2,TRUE)</f>
        <v>JB</v>
      </c>
      <c r="J114" s="30">
        <v>103</v>
      </c>
      <c r="K114" s="15">
        <v>8.92</v>
      </c>
      <c r="L114" s="25">
        <v>2</v>
      </c>
      <c r="M114" s="8"/>
      <c r="N114" s="27" t="str">
        <f>VLOOKUP(P114,Numbers!$A$1:Q450,2,TRUE)</f>
        <v>Edward Moore</v>
      </c>
      <c r="O114" s="27" t="str">
        <f>VLOOKUP(P114,Numbers!$D$1:Q450,2,TRUE)</f>
        <v>JB</v>
      </c>
      <c r="P114" s="61">
        <v>75</v>
      </c>
      <c r="Q114" s="15">
        <v>34</v>
      </c>
      <c r="R114" s="25">
        <v>2</v>
      </c>
      <c r="S114" s="8"/>
      <c r="T114" s="27" t="str">
        <f>VLOOKUP(V114,Numbers!$A$1:W450,2,TRUE)</f>
        <v xml:space="preserve">Matthew Wakefield </v>
      </c>
      <c r="U114" s="27" t="str">
        <f>VLOOKUP(V114,Numbers!$D$1:W450,2,TRUE)</f>
        <v>JB</v>
      </c>
      <c r="V114" s="61">
        <v>205</v>
      </c>
      <c r="W114" s="15">
        <v>26.9</v>
      </c>
      <c r="X114" s="25">
        <v>2</v>
      </c>
    </row>
    <row r="115" spans="1:24" x14ac:dyDescent="0.25">
      <c r="A115" s="8"/>
      <c r="B115" s="27" t="str">
        <f>VLOOKUP(D115,Numbers!$A$1:E451,2,TRUE)</f>
        <v>Joe Fletcher</v>
      </c>
      <c r="C115" s="27" t="str">
        <f>VLOOKUP(D115,Numbers!$D$1:E451,2,TRUE)</f>
        <v>JB</v>
      </c>
      <c r="D115" s="30">
        <v>153</v>
      </c>
      <c r="E115" s="15">
        <v>23.35</v>
      </c>
      <c r="F115" s="25">
        <v>3</v>
      </c>
      <c r="G115" s="8"/>
      <c r="H115" s="27" t="str">
        <f>VLOOKUP(J115,Numbers!$A$1:K451,2,TRUE)</f>
        <v>Joseph Faluyi</v>
      </c>
      <c r="I115" s="27" t="str">
        <f>VLOOKUP(J115,Numbers!$D$1:K451,2,TRUE)</f>
        <v>JB</v>
      </c>
      <c r="J115" s="30">
        <v>158</v>
      </c>
      <c r="K115" s="15">
        <v>5.23</v>
      </c>
      <c r="L115" s="25">
        <v>3</v>
      </c>
      <c r="M115" s="8"/>
      <c r="N115" s="27" t="str">
        <f>VLOOKUP(P115,Numbers!$A$1:Q451,2,TRUE)</f>
        <v>James Rawsan</v>
      </c>
      <c r="O115" s="27" t="str">
        <f>VLOOKUP(P115,Numbers!$D$1:Q451,2,TRUE)</f>
        <v>JB</v>
      </c>
      <c r="P115" s="30">
        <v>302</v>
      </c>
      <c r="Q115" s="15">
        <v>27</v>
      </c>
      <c r="R115" s="25">
        <v>3</v>
      </c>
      <c r="S115" s="8"/>
      <c r="T115" s="27" t="str">
        <f>VLOOKUP(V115,Numbers!$A$1:W451,2,TRUE)</f>
        <v>Cameron Harper</v>
      </c>
      <c r="U115" s="27" t="str">
        <f>VLOOKUP(V115,Numbers!$D$1:W451,2,TRUE)</f>
        <v>JB</v>
      </c>
      <c r="V115" s="30">
        <v>40</v>
      </c>
      <c r="W115" s="15">
        <v>23.84</v>
      </c>
      <c r="X115" s="25">
        <v>3</v>
      </c>
    </row>
    <row r="116" spans="1:24" x14ac:dyDescent="0.25">
      <c r="A116" s="8"/>
      <c r="B116" s="27" t="str">
        <f>VLOOKUP(D116,Numbers!$A$1:E452,2,TRUE)</f>
        <v>David Gawel</v>
      </c>
      <c r="C116" s="27" t="str">
        <f>VLOOKUP(D116,Numbers!$D$1:E452,2,TRUE)</f>
        <v>JB</v>
      </c>
      <c r="D116" s="30">
        <v>65</v>
      </c>
      <c r="E116" s="15">
        <v>22.19</v>
      </c>
      <c r="F116" s="25">
        <v>4</v>
      </c>
      <c r="G116" s="8"/>
      <c r="H116" s="27"/>
      <c r="I116" s="27"/>
      <c r="J116" s="30"/>
      <c r="K116" s="15"/>
      <c r="L116" s="25"/>
      <c r="M116" s="8"/>
      <c r="N116" s="27" t="str">
        <f>VLOOKUP(P116,Numbers!$A$1:Q452,2,TRUE)</f>
        <v>Alfie Parsley</v>
      </c>
      <c r="O116" s="27" t="str">
        <f>VLOOKUP(P116,Numbers!$D$1:Q452,2,TRUE)</f>
        <v>JB</v>
      </c>
      <c r="P116" s="30">
        <v>17</v>
      </c>
      <c r="Q116" s="15">
        <v>23.64</v>
      </c>
      <c r="R116" s="25">
        <v>4</v>
      </c>
      <c r="S116" s="8"/>
      <c r="T116" s="27" t="str">
        <f>VLOOKUP(V116,Numbers!$A$1:W452,2,TRUE)</f>
        <v>Victory Okitikpi</v>
      </c>
      <c r="U116" s="27" t="str">
        <f>VLOOKUP(V116,Numbers!$D$1:W452,2,TRUE)</f>
        <v>JB</v>
      </c>
      <c r="V116" s="30">
        <v>273</v>
      </c>
      <c r="W116" s="15">
        <v>18.04</v>
      </c>
      <c r="X116" s="25">
        <v>4</v>
      </c>
    </row>
    <row r="117" spans="1:24" x14ac:dyDescent="0.25">
      <c r="A117" s="8"/>
      <c r="B117" s="27" t="str">
        <f>VLOOKUP(D117,Numbers!$A$1:E453,2,TRUE)</f>
        <v>James Rawsan</v>
      </c>
      <c r="C117" s="27" t="str">
        <f>VLOOKUP(D117,Numbers!$D$1:E453,2,TRUE)</f>
        <v>JB</v>
      </c>
      <c r="D117" s="30">
        <v>302</v>
      </c>
      <c r="E117" s="15">
        <v>13.88</v>
      </c>
      <c r="F117" s="25">
        <v>5</v>
      </c>
      <c r="G117" s="8"/>
      <c r="H117" s="27"/>
      <c r="I117" s="27"/>
      <c r="J117" s="30"/>
      <c r="K117" s="3"/>
      <c r="L117" s="25"/>
      <c r="M117" s="8"/>
      <c r="N117" s="27"/>
      <c r="O117" s="27"/>
      <c r="P117" s="30"/>
      <c r="Q117" s="15"/>
      <c r="R117" s="25"/>
      <c r="S117" s="8"/>
      <c r="T117" s="27"/>
      <c r="U117" s="27"/>
      <c r="V117" s="30"/>
      <c r="W117" s="15"/>
      <c r="X117" s="25"/>
    </row>
    <row r="118" spans="1:24" x14ac:dyDescent="0.25">
      <c r="A118" s="8"/>
      <c r="B118" s="27"/>
      <c r="C118" s="27"/>
      <c r="D118" s="30"/>
      <c r="E118" s="15"/>
      <c r="F118" s="25"/>
      <c r="G118" s="8"/>
      <c r="H118" s="27"/>
      <c r="I118" s="27"/>
      <c r="J118" s="30"/>
      <c r="K118" s="15"/>
      <c r="L118" s="25"/>
      <c r="M118" s="8"/>
      <c r="N118" s="27"/>
      <c r="O118" s="27"/>
      <c r="P118" s="30"/>
      <c r="Q118" s="15"/>
      <c r="R118" s="25"/>
      <c r="S118" s="8"/>
      <c r="T118" s="27"/>
      <c r="U118" s="27"/>
      <c r="V118" s="30"/>
      <c r="W118" s="15"/>
      <c r="X118" s="25"/>
    </row>
    <row r="119" spans="1:24" x14ac:dyDescent="0.25">
      <c r="A119" s="8"/>
      <c r="B119" s="27"/>
      <c r="C119" s="27"/>
      <c r="D119" s="30"/>
      <c r="E119" s="15"/>
      <c r="F119" s="25"/>
      <c r="G119" s="8"/>
      <c r="H119" s="27"/>
      <c r="I119" s="27"/>
      <c r="J119" s="30"/>
      <c r="K119" s="15"/>
      <c r="L119" s="25"/>
      <c r="M119" s="8"/>
      <c r="N119" s="27"/>
      <c r="O119" s="27"/>
      <c r="P119" s="30"/>
      <c r="Q119" s="15"/>
      <c r="R119" s="25"/>
      <c r="S119" s="8"/>
      <c r="T119" s="27"/>
      <c r="U119" s="27"/>
      <c r="V119" s="30"/>
      <c r="W119" s="15"/>
      <c r="X119" s="25"/>
    </row>
    <row r="120" spans="1:24" x14ac:dyDescent="0.25">
      <c r="A120" s="8"/>
      <c r="B120" s="27"/>
      <c r="C120" s="27"/>
      <c r="D120" s="30"/>
      <c r="E120" s="15"/>
      <c r="F120" s="25"/>
      <c r="G120" s="8"/>
      <c r="H120" s="27"/>
      <c r="I120" s="27"/>
      <c r="J120" s="30"/>
      <c r="K120" s="15"/>
      <c r="L120" s="25"/>
      <c r="M120" s="8"/>
      <c r="N120" s="27"/>
      <c r="O120" s="27"/>
      <c r="P120" s="30"/>
      <c r="Q120" s="15"/>
      <c r="R120" s="25"/>
      <c r="S120" s="8"/>
      <c r="T120" s="27"/>
      <c r="U120" s="27"/>
      <c r="V120" s="30"/>
      <c r="W120" s="15"/>
      <c r="X120" s="25"/>
    </row>
    <row r="121" spans="1:24" x14ac:dyDescent="0.25">
      <c r="A121" s="8"/>
      <c r="B121" s="27"/>
      <c r="C121" s="27"/>
      <c r="D121" s="30"/>
      <c r="E121" s="15"/>
      <c r="F121" s="25"/>
      <c r="G121" s="8"/>
      <c r="H121" s="27"/>
      <c r="I121" s="27"/>
      <c r="J121" s="30"/>
      <c r="K121" s="15"/>
      <c r="L121" s="25"/>
      <c r="M121" s="8"/>
      <c r="N121" s="27"/>
      <c r="O121" s="27"/>
      <c r="P121" s="30"/>
      <c r="Q121" s="64"/>
      <c r="R121" s="25"/>
      <c r="S121" s="8"/>
      <c r="T121" s="27"/>
      <c r="U121" s="27"/>
      <c r="V121" s="30"/>
      <c r="W121" s="64"/>
      <c r="X121" s="25"/>
    </row>
    <row r="122" spans="1:24" x14ac:dyDescent="0.25">
      <c r="A122" s="8"/>
      <c r="B122" s="27"/>
      <c r="C122" s="27"/>
      <c r="D122" s="30"/>
      <c r="E122" s="15"/>
      <c r="F122" s="25"/>
      <c r="G122" s="8"/>
      <c r="H122" s="27"/>
      <c r="I122" s="27"/>
      <c r="J122" s="30"/>
      <c r="K122" s="15"/>
      <c r="L122" s="25"/>
      <c r="M122" s="8"/>
      <c r="N122" s="27"/>
      <c r="O122" s="27"/>
      <c r="P122" s="30"/>
      <c r="Q122" s="15"/>
      <c r="R122" s="25"/>
      <c r="S122" s="8"/>
      <c r="T122" s="27"/>
      <c r="U122" s="27"/>
      <c r="V122" s="30"/>
      <c r="W122" s="15"/>
      <c r="X122" s="25"/>
    </row>
    <row r="123" spans="1:24" x14ac:dyDescent="0.25">
      <c r="A123" s="8"/>
      <c r="B123" s="27"/>
      <c r="C123" s="27"/>
      <c r="D123" s="30"/>
      <c r="E123" s="15"/>
      <c r="F123" s="25"/>
      <c r="G123" s="8"/>
      <c r="H123" s="27"/>
      <c r="I123" s="27"/>
      <c r="J123" s="30"/>
      <c r="K123" s="15"/>
      <c r="L123" s="25"/>
      <c r="M123" s="8"/>
      <c r="N123" s="27"/>
      <c r="O123" s="27"/>
      <c r="P123" s="30"/>
      <c r="Q123" s="15"/>
      <c r="R123" s="25"/>
      <c r="S123" s="8"/>
      <c r="T123" s="27"/>
      <c r="U123" s="27"/>
      <c r="V123" s="30"/>
      <c r="W123" s="15"/>
      <c r="X123" s="25"/>
    </row>
    <row r="124" spans="1:24" x14ac:dyDescent="0.25">
      <c r="A124" s="8"/>
      <c r="B124" s="27"/>
      <c r="C124" s="27"/>
      <c r="D124" s="30"/>
      <c r="E124" s="15"/>
      <c r="F124" s="25"/>
      <c r="G124" s="8"/>
      <c r="H124" s="27"/>
      <c r="I124" s="27"/>
      <c r="J124" s="30"/>
      <c r="K124" s="15"/>
      <c r="L124" s="25"/>
      <c r="M124" s="8"/>
      <c r="N124" s="27"/>
      <c r="O124" s="27"/>
      <c r="P124" s="30"/>
      <c r="Q124" s="15"/>
      <c r="R124" s="25"/>
      <c r="S124" s="8"/>
      <c r="T124" s="27"/>
      <c r="U124" s="27"/>
      <c r="V124" s="30"/>
      <c r="W124" s="15"/>
      <c r="X124" s="25"/>
    </row>
    <row r="125" spans="1:24" x14ac:dyDescent="0.25">
      <c r="A125" s="8"/>
      <c r="B125" s="27"/>
      <c r="C125" s="27"/>
      <c r="D125" s="30"/>
      <c r="E125" s="15"/>
      <c r="F125" s="25"/>
      <c r="G125" s="8"/>
      <c r="H125" s="27"/>
      <c r="I125" s="27"/>
      <c r="J125" s="30"/>
      <c r="K125" s="15"/>
      <c r="L125" s="25"/>
      <c r="M125" s="8"/>
      <c r="N125" s="27"/>
      <c r="O125" s="27"/>
      <c r="P125" s="30"/>
      <c r="Q125" s="15"/>
      <c r="R125" s="25"/>
      <c r="S125" s="8"/>
      <c r="T125" s="27"/>
      <c r="U125" s="27"/>
      <c r="V125" s="30"/>
      <c r="W125" s="15"/>
      <c r="X125" s="25"/>
    </row>
    <row r="126" spans="1:24" x14ac:dyDescent="0.25">
      <c r="A126" s="8"/>
      <c r="B126" s="27"/>
      <c r="C126" s="27"/>
      <c r="D126" s="30"/>
      <c r="E126" s="15"/>
      <c r="F126" s="25"/>
      <c r="G126" s="8"/>
      <c r="H126" s="27"/>
      <c r="I126" s="27"/>
      <c r="J126" s="30"/>
      <c r="K126" s="15"/>
      <c r="L126" s="25"/>
      <c r="M126" s="8"/>
      <c r="N126" s="27"/>
      <c r="O126" s="27"/>
      <c r="P126" s="30"/>
      <c r="Q126" s="15"/>
      <c r="R126" s="25"/>
      <c r="S126" s="8"/>
      <c r="T126" s="27"/>
      <c r="U126" s="27"/>
      <c r="V126" s="30"/>
      <c r="W126" s="15"/>
      <c r="X126" s="25"/>
    </row>
    <row r="127" spans="1:24" x14ac:dyDescent="0.25">
      <c r="A127" s="8"/>
      <c r="B127" s="27"/>
      <c r="C127" s="27"/>
      <c r="D127" s="30"/>
      <c r="E127" s="15"/>
      <c r="F127" s="25"/>
      <c r="G127" s="8"/>
      <c r="H127" s="27"/>
      <c r="I127" s="27"/>
      <c r="J127" s="30"/>
      <c r="K127" s="15"/>
      <c r="L127" s="25"/>
      <c r="M127" s="8"/>
      <c r="N127" s="27"/>
      <c r="O127" s="27"/>
      <c r="P127" s="30"/>
      <c r="Q127" s="15"/>
      <c r="R127" s="25"/>
      <c r="S127" s="8"/>
      <c r="T127" s="27"/>
      <c r="U127" s="27"/>
      <c r="V127" s="30"/>
      <c r="W127" s="15"/>
      <c r="X127" s="25"/>
    </row>
    <row r="128" spans="1:24" x14ac:dyDescent="0.25">
      <c r="A128" s="8"/>
      <c r="B128" s="27"/>
      <c r="C128" s="27"/>
      <c r="D128" s="30"/>
      <c r="E128" s="15"/>
      <c r="F128" s="25"/>
      <c r="G128" s="8"/>
      <c r="H128" s="27"/>
      <c r="I128" s="27"/>
      <c r="J128" s="30"/>
      <c r="K128" s="15"/>
      <c r="L128" s="25"/>
      <c r="M128" s="8"/>
      <c r="N128" s="27"/>
      <c r="O128" s="27"/>
      <c r="P128" s="30"/>
      <c r="Q128" s="15"/>
      <c r="R128" s="25"/>
      <c r="S128" s="8"/>
      <c r="T128" s="27"/>
      <c r="U128" s="27"/>
      <c r="V128" s="30"/>
      <c r="W128" s="15"/>
      <c r="X128" s="25"/>
    </row>
    <row r="129" spans="1:24" x14ac:dyDescent="0.25">
      <c r="A129" s="8"/>
      <c r="B129" s="27"/>
      <c r="C129" s="27"/>
      <c r="D129" s="30"/>
      <c r="E129" s="15"/>
      <c r="F129" s="25"/>
      <c r="G129" s="8"/>
      <c r="H129" s="27"/>
      <c r="I129" s="27"/>
      <c r="J129" s="30"/>
      <c r="K129" s="15"/>
      <c r="L129" s="25"/>
      <c r="M129" s="8"/>
      <c r="N129" s="27"/>
      <c r="O129" s="27"/>
      <c r="P129" s="30"/>
      <c r="Q129" s="15"/>
      <c r="R129" s="25"/>
      <c r="S129" s="8"/>
      <c r="T129" s="27"/>
      <c r="U129" s="27"/>
      <c r="V129" s="30"/>
      <c r="W129" s="15"/>
      <c r="X129" s="25"/>
    </row>
    <row r="130" spans="1:24" x14ac:dyDescent="0.25">
      <c r="A130" s="8"/>
      <c r="B130" s="27" t="str">
        <f>IF(D130="","",IF(HLOOKUP(D130,#REF!,14,FALSE)="","Name?",HLOOKUP(D130,#REF!,14,FALSE)))</f>
        <v/>
      </c>
      <c r="C130" s="27"/>
      <c r="D130" s="30"/>
      <c r="E130" s="15"/>
      <c r="F130" s="25"/>
      <c r="G130" s="8"/>
      <c r="H130" s="27"/>
      <c r="I130" s="27"/>
      <c r="J130" s="30"/>
      <c r="K130" s="15"/>
      <c r="L130" s="25"/>
      <c r="M130" s="8"/>
      <c r="N130" s="27"/>
      <c r="O130" s="27"/>
      <c r="P130" s="30"/>
      <c r="Q130" s="15"/>
      <c r="R130" s="25"/>
      <c r="S130" s="8"/>
      <c r="T130" s="27" t="str">
        <f>IF(V130="","",IF(HLOOKUP(V130,#REF!,18,FALSE)="","Name?",HLOOKUP(V130,#REF!,18,FALSE)))</f>
        <v/>
      </c>
      <c r="U130" s="27"/>
      <c r="V130" s="30"/>
      <c r="W130" s="15"/>
      <c r="X130" s="25"/>
    </row>
    <row r="131" spans="1:24" x14ac:dyDescent="0.25">
      <c r="A131" s="8"/>
      <c r="B131" s="27" t="str">
        <f>IF(D131="","",IF(HLOOKUP(D131,#REF!,14,FALSE)="","Name?",HLOOKUP(D131,#REF!,14,FALSE)))</f>
        <v/>
      </c>
      <c r="C131" s="27"/>
      <c r="D131" s="30"/>
      <c r="E131" s="15"/>
      <c r="F131" s="25"/>
      <c r="G131" s="8"/>
      <c r="H131" s="27" t="str">
        <f>IF(J131="","",IF(HLOOKUP(J131,#REF!,16,FALSE)="","Name?",HLOOKUP(J131,#REF!,16,FALSE)))</f>
        <v/>
      </c>
      <c r="I131" s="27"/>
      <c r="J131" s="30"/>
      <c r="K131" s="15"/>
      <c r="L131" s="25"/>
      <c r="M131" s="8"/>
      <c r="N131" s="27"/>
      <c r="O131" s="27"/>
      <c r="P131" s="30"/>
      <c r="Q131" s="15"/>
      <c r="R131" s="25"/>
      <c r="S131" s="8"/>
      <c r="T131" s="27" t="str">
        <f>IF(V131="","",IF(HLOOKUP(V131,#REF!,18,FALSE)="","Name?",HLOOKUP(V131,#REF!,18,FALSE)))</f>
        <v/>
      </c>
      <c r="U131" s="27"/>
      <c r="V131" s="30"/>
      <c r="W131" s="15"/>
      <c r="X131" s="25"/>
    </row>
    <row r="132" spans="1:24" x14ac:dyDescent="0.25">
      <c r="A132" s="8"/>
      <c r="B132" s="27" t="str">
        <f>IF(D132="","",IF(HLOOKUP(D132,#REF!,14,FALSE)="","Name?",HLOOKUP(D132,#REF!,14,FALSE)))</f>
        <v/>
      </c>
      <c r="C132" s="27"/>
      <c r="D132" s="30"/>
      <c r="E132" s="15"/>
      <c r="F132" s="25"/>
      <c r="G132" s="8"/>
      <c r="H132" s="27" t="str">
        <f>IF(J132="","",IF(HLOOKUP(J132,#REF!,16,FALSE)="","Name?",HLOOKUP(J132,#REF!,16,FALSE)))</f>
        <v/>
      </c>
      <c r="I132" s="27"/>
      <c r="J132" s="30"/>
      <c r="K132" s="15"/>
      <c r="L132" s="25"/>
      <c r="M132" s="8"/>
      <c r="N132" s="27" t="str">
        <f>IF(P132="","",IF(HLOOKUP(P132,#REF!,18,FALSE)="","Name?",HLOOKUP(P132,#REF!,18,FALSE)))</f>
        <v/>
      </c>
      <c r="O132" s="27"/>
      <c r="P132" s="30"/>
      <c r="Q132" s="15"/>
      <c r="R132" s="25"/>
      <c r="S132" s="8"/>
      <c r="T132" s="27" t="str">
        <f>IF(V132="","",IF(HLOOKUP(V132,#REF!,18,FALSE)="","Name?",HLOOKUP(V132,#REF!,18,FALSE)))</f>
        <v/>
      </c>
      <c r="U132" s="27"/>
      <c r="V132" s="30"/>
      <c r="W132" s="15"/>
      <c r="X132" s="25"/>
    </row>
    <row r="133" spans="1:24" x14ac:dyDescent="0.25">
      <c r="A133" s="8"/>
      <c r="B133" s="27" t="str">
        <f>IF(D133="","",IF(HLOOKUP(D133,#REF!,14,FALSE)="","Name?",HLOOKUP(D133,#REF!,14,FALSE)))</f>
        <v/>
      </c>
      <c r="C133" s="27"/>
      <c r="D133" s="30"/>
      <c r="E133" s="15"/>
      <c r="F133" s="25"/>
      <c r="G133" s="8"/>
      <c r="H133" s="27" t="str">
        <f>IF(J133="","",IF(HLOOKUP(J133,#REF!,16,FALSE)="","Name?",HLOOKUP(J133,#REF!,16,FALSE)))</f>
        <v/>
      </c>
      <c r="I133" s="27"/>
      <c r="J133" s="30"/>
      <c r="K133" s="15"/>
      <c r="L133" s="25"/>
      <c r="M133" s="8"/>
      <c r="N133" s="27" t="str">
        <f>IF(P133="","",IF(HLOOKUP(P133,#REF!,18,FALSE)="","Name?",HLOOKUP(P133,#REF!,18,FALSE)))</f>
        <v/>
      </c>
      <c r="O133" s="27"/>
      <c r="P133" s="30"/>
      <c r="Q133" s="15"/>
      <c r="R133" s="25"/>
      <c r="S133" s="8"/>
      <c r="T133" s="27" t="str">
        <f>IF(V133="","",IF(HLOOKUP(V133,#REF!,18,FALSE)="","Name?",HLOOKUP(V133,#REF!,18,FALSE)))</f>
        <v/>
      </c>
      <c r="U133" s="27"/>
      <c r="V133" s="30"/>
      <c r="W133" s="15"/>
      <c r="X133" s="25"/>
    </row>
    <row r="134" spans="1:24" x14ac:dyDescent="0.25">
      <c r="A134" s="8"/>
      <c r="B134" s="27" t="str">
        <f>IF(D134="","",IF(HLOOKUP(D134,#REF!,14,FALSE)="","Name?",HLOOKUP(D134,#REF!,14,FALSE)))</f>
        <v/>
      </c>
      <c r="C134" s="27"/>
      <c r="D134" s="30"/>
      <c r="E134" s="15"/>
      <c r="F134" s="25"/>
      <c r="G134" s="8"/>
      <c r="H134" s="27" t="str">
        <f>IF(J134="","",IF(HLOOKUP(J134,#REF!,16,FALSE)="","Name?",HLOOKUP(J134,#REF!,16,FALSE)))</f>
        <v/>
      </c>
      <c r="I134" s="27"/>
      <c r="J134" s="30"/>
      <c r="K134" s="15"/>
      <c r="L134" s="25"/>
      <c r="M134" s="8"/>
      <c r="N134" s="27" t="str">
        <f>IF(P134="","",IF(HLOOKUP(P134,#REF!,18,FALSE)="","Name?",HLOOKUP(P134,#REF!,18,FALSE)))</f>
        <v/>
      </c>
      <c r="O134" s="27"/>
      <c r="P134" s="30"/>
      <c r="Q134" s="15"/>
      <c r="R134" s="25"/>
      <c r="S134" s="8"/>
      <c r="T134" s="27" t="str">
        <f>IF(V134="","",IF(HLOOKUP(V134,#REF!,18,FALSE)="","Name?",HLOOKUP(V134,#REF!,18,FALSE)))</f>
        <v/>
      </c>
      <c r="U134" s="27"/>
      <c r="V134" s="30"/>
      <c r="W134" s="15"/>
      <c r="X134" s="25"/>
    </row>
    <row r="135" spans="1:24" x14ac:dyDescent="0.25">
      <c r="A135" s="8"/>
      <c r="B135" s="27" t="str">
        <f>IF(D135="","",IF(HLOOKUP(D135,#REF!,14,FALSE)="","Name?",HLOOKUP(D135,#REF!,14,FALSE)))</f>
        <v/>
      </c>
      <c r="C135" s="27"/>
      <c r="D135" s="30"/>
      <c r="E135" s="15"/>
      <c r="F135" s="25"/>
      <c r="G135" s="8"/>
      <c r="H135" s="27" t="str">
        <f>IF(J135="","",IF(HLOOKUP(J135,#REF!,16,FALSE)="","Name?",HLOOKUP(J135,#REF!,16,FALSE)))</f>
        <v/>
      </c>
      <c r="I135" s="27"/>
      <c r="J135" s="30"/>
      <c r="K135" s="15"/>
      <c r="L135" s="25"/>
      <c r="M135" s="8"/>
      <c r="N135" s="27" t="str">
        <f>IF(P135="","",IF(HLOOKUP(P135,#REF!,18,FALSE)="","Name?",HLOOKUP(P135,#REF!,18,FALSE)))</f>
        <v/>
      </c>
      <c r="O135" s="27"/>
      <c r="P135" s="30"/>
      <c r="Q135" s="15"/>
      <c r="R135" s="25"/>
      <c r="S135" s="8"/>
      <c r="T135" s="27" t="str">
        <f>IF(V135="","",IF(HLOOKUP(V135,#REF!,18,FALSE)="","Name?",HLOOKUP(V135,#REF!,18,FALSE)))</f>
        <v/>
      </c>
      <c r="U135" s="27"/>
      <c r="V135" s="30"/>
      <c r="W135" s="15"/>
      <c r="X135" s="25"/>
    </row>
    <row r="136" spans="1:24" x14ac:dyDescent="0.25">
      <c r="A136" s="8"/>
      <c r="B136" s="27" t="str">
        <f>IF(D136="","",IF(HLOOKUP(D136,#REF!,14,FALSE)="","Name?",HLOOKUP(D136,#REF!,14,FALSE)))</f>
        <v/>
      </c>
      <c r="C136" s="27"/>
      <c r="D136" s="30"/>
      <c r="E136" s="15"/>
      <c r="F136" s="25"/>
      <c r="G136" s="8"/>
      <c r="H136" s="27" t="str">
        <f>IF(J136="","",IF(HLOOKUP(J136,#REF!,16,FALSE)="","Name?",HLOOKUP(J136,#REF!,16,FALSE)))</f>
        <v/>
      </c>
      <c r="I136" s="27"/>
      <c r="J136" s="30"/>
      <c r="K136" s="15"/>
      <c r="L136" s="25"/>
      <c r="M136" s="8"/>
      <c r="N136" s="27" t="str">
        <f>IF(P136="","",IF(HLOOKUP(P136,#REF!,18,FALSE)="","Name?",HLOOKUP(P136,#REF!,18,FALSE)))</f>
        <v/>
      </c>
      <c r="O136" s="27"/>
      <c r="P136" s="30"/>
      <c r="Q136" s="15"/>
      <c r="R136" s="25"/>
      <c r="S136" s="8"/>
      <c r="T136" s="27" t="str">
        <f>IF(V136="","",IF(HLOOKUP(V136,#REF!,18,FALSE)="","Name?",HLOOKUP(V136,#REF!,18,FALSE)))</f>
        <v/>
      </c>
      <c r="U136" s="27"/>
      <c r="V136" s="30"/>
      <c r="W136" s="15"/>
      <c r="X136" s="25"/>
    </row>
    <row r="137" spans="1:24" x14ac:dyDescent="0.25">
      <c r="A137" s="8"/>
      <c r="B137" s="27" t="str">
        <f>IF(D137="","",IF(HLOOKUP(D137,#REF!,14,FALSE)="","Name?",HLOOKUP(D137,#REF!,14,FALSE)))</f>
        <v/>
      </c>
      <c r="C137" s="27"/>
      <c r="D137" s="30"/>
      <c r="E137" s="15"/>
      <c r="F137" s="25"/>
      <c r="G137" s="8"/>
      <c r="H137" s="27" t="str">
        <f>IF(J137="","",IF(HLOOKUP(J137,#REF!,16,FALSE)="","Name?",HLOOKUP(J137,#REF!,16,FALSE)))</f>
        <v/>
      </c>
      <c r="I137" s="27"/>
      <c r="J137" s="30"/>
      <c r="K137" s="15"/>
      <c r="L137" s="25"/>
      <c r="M137" s="8"/>
      <c r="N137" s="27" t="str">
        <f>IF(P137="","",IF(HLOOKUP(P137,#REF!,18,FALSE)="","Name?",HLOOKUP(P137,#REF!,18,FALSE)))</f>
        <v/>
      </c>
      <c r="O137" s="27"/>
      <c r="P137" s="30"/>
      <c r="Q137" s="15"/>
      <c r="R137" s="25"/>
      <c r="S137" s="8"/>
      <c r="T137" s="27" t="str">
        <f>IF(V137="","",IF(HLOOKUP(V137,#REF!,18,FALSE)="","Name?",HLOOKUP(V137,#REF!,18,FALSE)))</f>
        <v/>
      </c>
      <c r="U137" s="27"/>
      <c r="V137" s="30"/>
      <c r="W137" s="15"/>
      <c r="X137" s="25"/>
    </row>
    <row r="138" spans="1:24" x14ac:dyDescent="0.25">
      <c r="A138" s="8"/>
      <c r="B138" s="27" t="str">
        <f>IF(D138="","",IF(HLOOKUP(D138,#REF!,14,FALSE)="","Name?",HLOOKUP(D138,#REF!,14,FALSE)))</f>
        <v/>
      </c>
      <c r="C138" s="27"/>
      <c r="D138" s="30"/>
      <c r="E138" s="15"/>
      <c r="F138" s="25"/>
      <c r="G138" s="8"/>
      <c r="H138" s="27" t="str">
        <f>IF(J138="","",IF(HLOOKUP(J138,#REF!,16,FALSE)="","Name?",HLOOKUP(J138,#REF!,16,FALSE)))</f>
        <v/>
      </c>
      <c r="I138" s="27"/>
      <c r="J138" s="30"/>
      <c r="K138" s="15"/>
      <c r="L138" s="25"/>
      <c r="M138" s="8"/>
      <c r="N138" s="27" t="str">
        <f>IF(P138="","",IF(HLOOKUP(P138,#REF!,18,FALSE)="","Name?",HLOOKUP(P138,#REF!,18,FALSE)))</f>
        <v/>
      </c>
      <c r="O138" s="27"/>
      <c r="P138" s="30"/>
      <c r="Q138" s="15"/>
      <c r="R138" s="25"/>
      <c r="S138" s="8"/>
      <c r="T138" s="27" t="str">
        <f>IF(V138="","",IF(HLOOKUP(V138,#REF!,18,FALSE)="","Name?",HLOOKUP(V138,#REF!,18,FALSE)))</f>
        <v/>
      </c>
      <c r="U138" s="27"/>
      <c r="V138" s="30"/>
      <c r="W138" s="15"/>
      <c r="X138" s="25"/>
    </row>
    <row r="139" spans="1:24" x14ac:dyDescent="0.25">
      <c r="A139" s="8"/>
      <c r="B139" s="27" t="str">
        <f>IF(D139="","",IF(HLOOKUP(D139,#REF!,14,FALSE)="","Name?",HLOOKUP(D139,#REF!,14,FALSE)))</f>
        <v/>
      </c>
      <c r="C139" s="27"/>
      <c r="D139" s="30"/>
      <c r="E139" s="15"/>
      <c r="F139" s="25"/>
      <c r="G139" s="8"/>
      <c r="H139" s="27" t="str">
        <f>IF(J139="","",IF(HLOOKUP(J139,#REF!,16,FALSE)="","Name?",HLOOKUP(J139,#REF!,16,FALSE)))</f>
        <v/>
      </c>
      <c r="I139" s="27"/>
      <c r="J139" s="30"/>
      <c r="K139" s="15"/>
      <c r="L139" s="25"/>
      <c r="M139" s="8"/>
      <c r="N139" s="27" t="str">
        <f>IF(P139="","",IF(HLOOKUP(P139,#REF!,18,FALSE)="","Name?",HLOOKUP(P139,#REF!,18,FALSE)))</f>
        <v/>
      </c>
      <c r="O139" s="27"/>
      <c r="P139" s="30"/>
      <c r="Q139" s="15"/>
      <c r="R139" s="25"/>
      <c r="S139" s="8"/>
      <c r="T139" s="27" t="str">
        <f>IF(V139="","",IF(HLOOKUP(V139,#REF!,18,FALSE)="","Name?",HLOOKUP(V139,#REF!,18,FALSE)))</f>
        <v/>
      </c>
      <c r="U139" s="27"/>
      <c r="V139" s="30"/>
      <c r="W139" s="15"/>
      <c r="X139" s="25"/>
    </row>
    <row r="140" spans="1:24" x14ac:dyDescent="0.25">
      <c r="A140" s="8"/>
      <c r="B140" s="27" t="str">
        <f>IF(D140="","",IF(HLOOKUP(D140,#REF!,14,FALSE)="","Name?",HLOOKUP(D140,#REF!,14,FALSE)))</f>
        <v/>
      </c>
      <c r="C140" s="27"/>
      <c r="D140" s="9"/>
      <c r="E140" s="15"/>
      <c r="F140" s="25"/>
      <c r="G140" s="8"/>
      <c r="H140" s="27" t="str">
        <f>IF(J140="","",IF(HLOOKUP(J140,#REF!,16,FALSE)="","Name?",HLOOKUP(J140,#REF!,16,FALSE)))</f>
        <v/>
      </c>
      <c r="I140" s="27"/>
      <c r="J140" s="30"/>
      <c r="K140" s="15"/>
      <c r="L140" s="25"/>
      <c r="M140" s="8"/>
      <c r="N140" s="27" t="str">
        <f>IF(P140="","",IF(HLOOKUP(P140,#REF!,18,FALSE)="","Name?",HLOOKUP(P140,#REF!,18,FALSE)))</f>
        <v/>
      </c>
      <c r="O140" s="27"/>
      <c r="P140" s="30"/>
      <c r="Q140" s="15"/>
      <c r="R140" s="25"/>
      <c r="S140" s="8"/>
      <c r="T140" s="27" t="str">
        <f>IF(V140="","",IF(HLOOKUP(V140,#REF!,18,FALSE)="","Name?",HLOOKUP(V140,#REF!,18,FALSE)))</f>
        <v/>
      </c>
      <c r="U140" s="27"/>
      <c r="V140" s="30"/>
      <c r="W140" s="15"/>
      <c r="X140" s="25"/>
    </row>
    <row r="141" spans="1:24" ht="13.8" thickBot="1" x14ac:dyDescent="0.3">
      <c r="A141" s="10"/>
      <c r="B141" s="28"/>
      <c r="C141" s="28"/>
      <c r="D141" s="11"/>
      <c r="E141" s="16"/>
      <c r="F141" s="26"/>
      <c r="G141" s="10"/>
      <c r="H141" s="28"/>
      <c r="I141" s="28"/>
      <c r="J141" s="11"/>
      <c r="K141" s="16"/>
      <c r="L141" s="25"/>
      <c r="M141" s="10"/>
      <c r="N141" s="28"/>
      <c r="O141" s="28"/>
      <c r="P141" s="11"/>
      <c r="Q141" s="16"/>
      <c r="R141" s="26"/>
      <c r="S141" s="10"/>
      <c r="T141" s="28"/>
      <c r="U141" s="28"/>
      <c r="V141" s="11"/>
      <c r="W141" s="16"/>
      <c r="X141" s="26"/>
    </row>
  </sheetData>
  <pageMargins left="0.74803149606299213" right="0.74803149606299213" top="0.98425196850393704" bottom="0.98425196850393704" header="0.51181102362204722" footer="0.51181102362204722"/>
  <pageSetup paperSize="9" scale="95" orientation="landscape" r:id="rId1"/>
  <headerFooter alignWithMargins="0"/>
  <rowBreaks count="3" manualBreakCount="3">
    <brk id="35" max="16383" man="1"/>
    <brk id="72" max="16383" man="1"/>
    <brk id="108" max="16383" man="1"/>
  </rowBreaks>
  <colBreaks count="1" manualBreakCount="1">
    <brk id="1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744B6-80A8-48A2-B198-872EE0C64846}">
  <dimension ref="A1:X141"/>
  <sheetViews>
    <sheetView view="pageBreakPreview" topLeftCell="A37" zoomScale="70" zoomScaleNormal="70" zoomScaleSheetLayoutView="70" workbookViewId="0">
      <selection activeCell="E50" sqref="E50"/>
    </sheetView>
  </sheetViews>
  <sheetFormatPr defaultColWidth="8.77734375" defaultRowHeight="13.2" x14ac:dyDescent="0.25"/>
  <cols>
    <col min="1" max="1" width="9.77734375" style="2" bestFit="1" customWidth="1"/>
    <col min="2" max="2" width="16" style="2" bestFit="1" customWidth="1"/>
    <col min="3" max="3" width="5.21875" style="2" bestFit="1" customWidth="1"/>
    <col min="4" max="4" width="8.21875" style="2" bestFit="1" customWidth="1"/>
    <col min="5" max="5" width="6.44140625" style="2" bestFit="1" customWidth="1"/>
    <col min="6" max="6" width="2.21875" style="2" bestFit="1" customWidth="1"/>
    <col min="7" max="7" width="4.77734375" style="2" customWidth="1"/>
    <col min="8" max="8" width="20.5546875" style="2" bestFit="1" customWidth="1"/>
    <col min="9" max="9" width="5.21875" style="2" bestFit="1" customWidth="1"/>
    <col min="10" max="10" width="8.21875" style="2" bestFit="1" customWidth="1"/>
    <col min="11" max="11" width="6.44140625" style="2" bestFit="1" customWidth="1"/>
    <col min="12" max="12" width="2.21875" style="2" bestFit="1" customWidth="1"/>
    <col min="13" max="13" width="4.77734375" style="2" customWidth="1"/>
    <col min="14" max="14" width="16.88671875" style="2" bestFit="1" customWidth="1"/>
    <col min="15" max="15" width="6.6640625" style="2" bestFit="1" customWidth="1"/>
    <col min="16" max="16" width="8.21875" style="2" bestFit="1" customWidth="1"/>
    <col min="17" max="17" width="6" style="2" bestFit="1" customWidth="1"/>
    <col min="18" max="18" width="2.21875" style="2" bestFit="1" customWidth="1"/>
    <col min="19" max="19" width="4.77734375" style="20" customWidth="1"/>
    <col min="20" max="20" width="17.88671875" style="2" bestFit="1" customWidth="1"/>
    <col min="21" max="21" width="5.5546875" style="2" bestFit="1" customWidth="1"/>
    <col min="22" max="22" width="8.21875" style="2" bestFit="1" customWidth="1"/>
    <col min="23" max="23" width="6.44140625" style="2" bestFit="1" customWidth="1"/>
    <col min="24" max="24" width="2.21875" style="2" bestFit="1" customWidth="1"/>
    <col min="25" max="16384" width="8.77734375" style="2"/>
  </cols>
  <sheetData>
    <row r="1" spans="1:24" x14ac:dyDescent="0.25">
      <c r="A1" s="1" t="s">
        <v>29</v>
      </c>
      <c r="D1" s="24"/>
      <c r="T1" s="3"/>
    </row>
    <row r="2" spans="1:24" ht="13.8" thickBot="1" x14ac:dyDescent="0.3">
      <c r="B2" s="4" t="s">
        <v>531</v>
      </c>
      <c r="C2" s="4"/>
      <c r="D2" s="69" t="s">
        <v>920</v>
      </c>
      <c r="E2" s="87" t="s">
        <v>925</v>
      </c>
      <c r="H2" s="4" t="s">
        <v>4</v>
      </c>
      <c r="I2" s="4"/>
      <c r="J2" s="69" t="s">
        <v>920</v>
      </c>
      <c r="K2" s="87" t="s">
        <v>928</v>
      </c>
      <c r="N2" s="4" t="s">
        <v>5</v>
      </c>
      <c r="O2" s="4"/>
      <c r="S2" s="2"/>
      <c r="T2" s="4" t="s">
        <v>18</v>
      </c>
      <c r="U2" s="4"/>
    </row>
    <row r="3" spans="1:24" x14ac:dyDescent="0.25">
      <c r="A3" s="5"/>
      <c r="B3" s="6" t="s">
        <v>0</v>
      </c>
      <c r="C3" s="6"/>
      <c r="D3" s="65" t="s">
        <v>516</v>
      </c>
      <c r="E3" s="29" t="s">
        <v>1</v>
      </c>
      <c r="F3" s="7"/>
      <c r="G3" s="5"/>
      <c r="H3" s="6" t="s">
        <v>0</v>
      </c>
      <c r="I3" s="6"/>
      <c r="J3" s="65" t="s">
        <v>516</v>
      </c>
      <c r="K3" s="29" t="s">
        <v>1</v>
      </c>
      <c r="L3" s="7"/>
      <c r="M3" s="5"/>
      <c r="N3" s="6" t="s">
        <v>0</v>
      </c>
      <c r="O3" s="6"/>
      <c r="P3" s="65" t="s">
        <v>516</v>
      </c>
      <c r="Q3" s="29" t="s">
        <v>1</v>
      </c>
      <c r="R3" s="7"/>
      <c r="S3" s="5"/>
      <c r="T3" s="6" t="s">
        <v>0</v>
      </c>
      <c r="U3" s="6"/>
      <c r="V3" s="65" t="s">
        <v>516</v>
      </c>
      <c r="W3" s="29" t="s">
        <v>1</v>
      </c>
      <c r="X3" s="7"/>
    </row>
    <row r="4" spans="1:24" x14ac:dyDescent="0.25">
      <c r="A4" s="8"/>
      <c r="B4" s="27" t="str">
        <f>VLOOKUP(D4,Numbers!$A$1:E340,2,TRUE)</f>
        <v>Amber Hughes</v>
      </c>
      <c r="C4" s="27" t="str">
        <f>VLOOKUP(D4,Numbers!$D$1:E340,2,TRUE)</f>
        <v>IG</v>
      </c>
      <c r="D4" s="50">
        <v>20</v>
      </c>
      <c r="E4" s="14">
        <v>12.3</v>
      </c>
      <c r="F4" s="25">
        <v>1</v>
      </c>
      <c r="G4" s="12"/>
      <c r="H4" s="27" t="str">
        <f>VLOOKUP(J4,Numbers!$A$1:K340,2,TRUE)</f>
        <v>Diana Emehelu</v>
      </c>
      <c r="I4" s="27" t="str">
        <f>VLOOKUP(J4,Numbers!$D$1:K340,2,TRUE)</f>
        <v>IG</v>
      </c>
      <c r="J4" s="30">
        <v>68</v>
      </c>
      <c r="K4" s="14">
        <v>13</v>
      </c>
      <c r="L4" s="25">
        <v>1</v>
      </c>
      <c r="M4" s="12"/>
      <c r="N4" s="27" t="str">
        <f>VLOOKUP(P4,Numbers!$A$1:Q340,2,TRUE)</f>
        <v>Niamh Le'Gall</v>
      </c>
      <c r="O4" s="27" t="str">
        <f>VLOOKUP(P4,Numbers!$D$1:Q340,2,TRUE)</f>
        <v>IG</v>
      </c>
      <c r="P4" s="30">
        <v>225</v>
      </c>
      <c r="Q4" s="14">
        <v>25.3</v>
      </c>
      <c r="R4" s="25">
        <v>1</v>
      </c>
      <c r="S4" s="12"/>
      <c r="T4" s="27" t="str">
        <f>VLOOKUP(V4,Numbers!$A$1:W340,2,TRUE)</f>
        <v>Abigail Srewart</v>
      </c>
      <c r="U4" s="27" t="str">
        <f>VLOOKUP(V4,Numbers!$D$1:W340,2,TRUE)</f>
        <v>IG</v>
      </c>
      <c r="V4" s="30">
        <v>3</v>
      </c>
      <c r="W4" s="83">
        <v>44.2</v>
      </c>
      <c r="X4" s="25">
        <v>1</v>
      </c>
    </row>
    <row r="5" spans="1:24" x14ac:dyDescent="0.25">
      <c r="A5" s="8"/>
      <c r="B5" s="27" t="str">
        <f>VLOOKUP(D5,Numbers!$A$1:E341,2,TRUE)</f>
        <v>Jessica Keenan</v>
      </c>
      <c r="C5" s="27" t="str">
        <f>VLOOKUP(D5,Numbers!$D$1:E341,2,TRUE)</f>
        <v>IG</v>
      </c>
      <c r="D5" s="30">
        <v>152</v>
      </c>
      <c r="E5" s="14">
        <v>12.4</v>
      </c>
      <c r="F5" s="25">
        <v>2</v>
      </c>
      <c r="G5" s="12"/>
      <c r="H5" s="27" t="str">
        <f>VLOOKUP(J5,Numbers!$A$1:K341,2,TRUE)</f>
        <v>Madison Hackett</v>
      </c>
      <c r="I5" s="27" t="str">
        <f>VLOOKUP(J5,Numbers!$D$1:K341,2,TRUE)</f>
        <v>IG</v>
      </c>
      <c r="J5" s="30">
        <v>199</v>
      </c>
      <c r="K5" s="14">
        <v>13.6</v>
      </c>
      <c r="L5" s="25">
        <v>2</v>
      </c>
      <c r="M5" s="12"/>
      <c r="N5" s="27" t="str">
        <f>VLOOKUP(P5,Numbers!$A$1:Q341,2,TRUE)</f>
        <v>Megan Cronshaw</v>
      </c>
      <c r="O5" s="27" t="str">
        <f>VLOOKUP(P5,Numbers!$D$1:Q341,2,TRUE)</f>
        <v>IG</v>
      </c>
      <c r="P5" s="30">
        <v>209</v>
      </c>
      <c r="Q5" s="14">
        <v>28.9</v>
      </c>
      <c r="R5" s="25">
        <v>2</v>
      </c>
      <c r="S5" s="12"/>
      <c r="T5" s="27" t="str">
        <f>VLOOKUP(V5,Numbers!$A$1:W341,2,TRUE)</f>
        <v>Tegan Sidebotham</v>
      </c>
      <c r="U5" s="27" t="str">
        <f>VLOOKUP(V5,Numbers!$D$1:W341,2,TRUE)</f>
        <v>IG</v>
      </c>
      <c r="V5" s="30">
        <v>264</v>
      </c>
      <c r="W5" s="84">
        <v>44.7</v>
      </c>
      <c r="X5" s="25">
        <v>2</v>
      </c>
    </row>
    <row r="6" spans="1:24" x14ac:dyDescent="0.25">
      <c r="A6" s="8"/>
      <c r="B6" s="27" t="str">
        <f>VLOOKUP(D6,Numbers!$A$1:E342,2,TRUE)</f>
        <v>Madison Hackett</v>
      </c>
      <c r="C6" s="27" t="str">
        <f>VLOOKUP(D6,Numbers!$D$1:E342,2,TRUE)</f>
        <v>IG</v>
      </c>
      <c r="D6" s="30">
        <v>199</v>
      </c>
      <c r="E6" s="14">
        <v>12.9</v>
      </c>
      <c r="F6" s="25">
        <v>3</v>
      </c>
      <c r="G6" s="12"/>
      <c r="H6" s="27"/>
      <c r="I6" s="27"/>
      <c r="J6" s="30"/>
      <c r="K6" s="14"/>
      <c r="L6" s="25"/>
      <c r="M6" s="12"/>
      <c r="N6" s="27" t="str">
        <f>VLOOKUP(P6,Numbers!$A$1:Q342,2,TRUE)</f>
        <v>Sophie Keenan</v>
      </c>
      <c r="O6" s="27" t="str">
        <f>VLOOKUP(P6,Numbers!$D$1:Q342,2,TRUE)</f>
        <v>IG</v>
      </c>
      <c r="P6" s="30">
        <v>260</v>
      </c>
      <c r="Q6" s="14">
        <v>29.5</v>
      </c>
      <c r="R6" s="25">
        <v>3</v>
      </c>
      <c r="S6" s="12"/>
      <c r="T6" s="27" t="str">
        <f>VLOOKUP(V6,Numbers!$A$1:W342,2,TRUE)</f>
        <v>Baley Woolf</v>
      </c>
      <c r="U6" s="27" t="str">
        <f>VLOOKUP(V6,Numbers!$D$1:W342,2,TRUE)</f>
        <v>IG</v>
      </c>
      <c r="V6" s="30">
        <v>30</v>
      </c>
      <c r="W6" s="84">
        <v>44.7</v>
      </c>
      <c r="X6" s="25">
        <v>3</v>
      </c>
    </row>
    <row r="7" spans="1:24" x14ac:dyDescent="0.25">
      <c r="A7" s="8"/>
      <c r="B7" s="27"/>
      <c r="C7" s="27"/>
      <c r="D7" s="61"/>
      <c r="E7" s="14"/>
      <c r="F7" s="25"/>
      <c r="G7" s="12"/>
      <c r="H7" s="27"/>
      <c r="I7" s="27"/>
      <c r="J7" s="30"/>
      <c r="K7" s="14"/>
      <c r="L7" s="25"/>
      <c r="M7" s="12"/>
      <c r="N7" s="27" t="str">
        <f>VLOOKUP(P7,Numbers!$A$1:Q343,2,TRUE)</f>
        <v>Olivia Pile</v>
      </c>
      <c r="O7" s="27" t="str">
        <f>VLOOKUP(P7,Numbers!$D$1:Q343,2,TRUE)</f>
        <v>IG</v>
      </c>
      <c r="P7" s="30">
        <v>232</v>
      </c>
      <c r="Q7" s="14">
        <v>29.6</v>
      </c>
      <c r="R7" s="25">
        <v>4</v>
      </c>
      <c r="S7" s="12"/>
      <c r="T7" s="27" t="str">
        <f>VLOOKUP(V7,Numbers!$A$1:W343,2,TRUE)</f>
        <v>Alisha Carroll</v>
      </c>
      <c r="U7" s="27" t="str">
        <f>VLOOKUP(V7,Numbers!$D$1:W343,2,TRUE)</f>
        <v>IG</v>
      </c>
      <c r="V7" s="30">
        <v>19</v>
      </c>
      <c r="W7" s="84">
        <v>45.1</v>
      </c>
      <c r="X7" s="25">
        <v>4</v>
      </c>
    </row>
    <row r="8" spans="1:24" x14ac:dyDescent="0.25">
      <c r="A8" s="8"/>
      <c r="B8" s="27"/>
      <c r="C8" s="27"/>
      <c r="D8" s="30"/>
      <c r="E8" s="14"/>
      <c r="F8" s="25"/>
      <c r="G8" s="12"/>
      <c r="H8" s="27"/>
      <c r="I8" s="27"/>
      <c r="J8" s="50"/>
      <c r="K8" s="14"/>
      <c r="L8" s="25"/>
      <c r="M8" s="12"/>
      <c r="N8" s="27" t="str">
        <f>VLOOKUP(P8,Numbers!$A$1:Q344,2,TRUE)</f>
        <v>Abigail Newman</v>
      </c>
      <c r="O8" s="27" t="str">
        <f>VLOOKUP(P8,Numbers!$D$1:Q344,2,TRUE)</f>
        <v>IG</v>
      </c>
      <c r="P8" s="50">
        <v>2</v>
      </c>
      <c r="Q8" s="14">
        <v>30.1</v>
      </c>
      <c r="R8" s="25">
        <v>5</v>
      </c>
      <c r="S8" s="12"/>
      <c r="T8" s="27" t="str">
        <f>VLOOKUP(V8,Numbers!$A$1:W344,2,TRUE)</f>
        <v>Imogen Carew</v>
      </c>
      <c r="U8" s="27" t="str">
        <f>VLOOKUP(V8,Numbers!$D$1:W344,2,TRUE)</f>
        <v>IG</v>
      </c>
      <c r="V8" s="30">
        <v>131</v>
      </c>
      <c r="W8" s="85">
        <v>45.3</v>
      </c>
      <c r="X8" s="25">
        <v>5</v>
      </c>
    </row>
    <row r="9" spans="1:24" x14ac:dyDescent="0.25">
      <c r="A9" s="8"/>
      <c r="B9" s="27"/>
      <c r="C9" s="27"/>
      <c r="D9" s="30"/>
      <c r="E9" s="14"/>
      <c r="F9" s="25"/>
      <c r="G9" s="12"/>
      <c r="H9" s="27"/>
      <c r="I9" s="27"/>
      <c r="J9" s="30"/>
      <c r="K9" s="14"/>
      <c r="L9" s="25"/>
      <c r="M9" s="12"/>
      <c r="N9" s="27"/>
      <c r="O9" s="27"/>
      <c r="P9" s="30"/>
      <c r="Q9" s="14"/>
      <c r="R9" s="25"/>
      <c r="S9" s="12"/>
      <c r="T9" s="27" t="str">
        <f>VLOOKUP(V9,Numbers!$A$1:W345,2,TRUE)</f>
        <v>Christiana Kelley</v>
      </c>
      <c r="U9" s="27" t="str">
        <f>VLOOKUP(V9,Numbers!$D$1:W345,2,TRUE)</f>
        <v>IG</v>
      </c>
      <c r="V9" s="30">
        <v>54</v>
      </c>
      <c r="W9" s="84">
        <v>45.9</v>
      </c>
      <c r="X9" s="25">
        <v>6</v>
      </c>
    </row>
    <row r="10" spans="1:24" x14ac:dyDescent="0.25">
      <c r="A10" s="8"/>
      <c r="B10" s="27"/>
      <c r="C10" s="27"/>
      <c r="D10" s="30"/>
      <c r="E10" s="14"/>
      <c r="F10" s="25"/>
      <c r="G10" s="12"/>
      <c r="H10" s="27"/>
      <c r="I10" s="27"/>
      <c r="J10" s="61"/>
      <c r="K10" s="14"/>
      <c r="L10" s="25"/>
      <c r="M10" s="12"/>
      <c r="N10" s="27"/>
      <c r="O10" s="27"/>
      <c r="P10" s="61"/>
      <c r="Q10" s="14"/>
      <c r="R10" s="25"/>
      <c r="S10" s="12"/>
      <c r="T10" s="27"/>
      <c r="U10" s="27"/>
      <c r="V10" s="30"/>
      <c r="W10" s="86"/>
      <c r="X10" s="25"/>
    </row>
    <row r="11" spans="1:24" x14ac:dyDescent="0.25">
      <c r="A11" s="8"/>
      <c r="B11" s="27"/>
      <c r="C11" s="27"/>
      <c r="D11" s="30"/>
      <c r="E11" s="14"/>
      <c r="F11" s="25"/>
      <c r="G11" s="12"/>
      <c r="H11" s="27"/>
      <c r="I11" s="27"/>
      <c r="J11" s="30"/>
      <c r="K11" s="14"/>
      <c r="L11" s="25"/>
      <c r="M11" s="12"/>
      <c r="N11" s="27"/>
      <c r="O11" s="27"/>
      <c r="P11" s="30"/>
      <c r="Q11" s="14"/>
      <c r="R11" s="25"/>
      <c r="S11" s="12"/>
      <c r="T11" s="27"/>
      <c r="U11" s="27"/>
      <c r="V11" s="30"/>
      <c r="W11" s="14"/>
      <c r="X11" s="25"/>
    </row>
    <row r="12" spans="1:24" x14ac:dyDescent="0.25">
      <c r="A12" s="8"/>
      <c r="B12" s="27"/>
      <c r="C12" s="27"/>
      <c r="D12" s="30"/>
      <c r="E12" s="14"/>
      <c r="F12" s="25"/>
      <c r="G12" s="12"/>
      <c r="H12" s="27"/>
      <c r="I12" s="27"/>
      <c r="J12" s="30"/>
      <c r="K12" s="14"/>
      <c r="L12" s="25"/>
      <c r="M12" s="12"/>
      <c r="N12" s="27"/>
      <c r="O12" s="27"/>
      <c r="P12" s="30"/>
      <c r="Q12" s="14"/>
      <c r="R12" s="25"/>
      <c r="S12" s="12"/>
      <c r="T12" s="27"/>
      <c r="U12" s="27"/>
      <c r="V12" s="30"/>
      <c r="W12" s="14"/>
      <c r="X12" s="25"/>
    </row>
    <row r="13" spans="1:24" x14ac:dyDescent="0.25">
      <c r="A13" s="8"/>
      <c r="B13" s="27"/>
      <c r="C13" s="27"/>
      <c r="D13" s="30"/>
      <c r="E13" s="14"/>
      <c r="F13" s="25"/>
      <c r="G13" s="12"/>
      <c r="H13" s="27"/>
      <c r="I13" s="27"/>
      <c r="J13" s="30"/>
      <c r="K13" s="14"/>
      <c r="L13" s="25"/>
      <c r="M13" s="12"/>
      <c r="N13" s="27"/>
      <c r="O13" s="27"/>
      <c r="P13" s="30"/>
      <c r="Q13" s="14"/>
      <c r="R13" s="25"/>
      <c r="S13" s="12"/>
      <c r="T13" s="27"/>
      <c r="U13" s="27"/>
      <c r="V13" s="30"/>
      <c r="W13" s="14"/>
      <c r="X13" s="25"/>
    </row>
    <row r="14" spans="1:24" x14ac:dyDescent="0.25">
      <c r="A14" s="8"/>
      <c r="B14" s="27"/>
      <c r="C14" s="27"/>
      <c r="D14" s="61"/>
      <c r="E14" s="14"/>
      <c r="F14" s="25"/>
      <c r="G14" s="12"/>
      <c r="H14" s="27"/>
      <c r="I14" s="27"/>
      <c r="J14" s="30"/>
      <c r="K14" s="14"/>
      <c r="L14" s="25"/>
      <c r="M14" s="12"/>
      <c r="N14" s="27"/>
      <c r="O14" s="27"/>
      <c r="P14" s="30"/>
      <c r="Q14" s="14"/>
      <c r="R14" s="25"/>
      <c r="S14" s="12"/>
      <c r="T14" s="27"/>
      <c r="U14" s="27"/>
      <c r="V14" s="30"/>
      <c r="W14" s="14"/>
      <c r="X14" s="25"/>
    </row>
    <row r="15" spans="1:24" x14ac:dyDescent="0.25">
      <c r="A15" s="8"/>
      <c r="B15" s="27"/>
      <c r="C15" s="27"/>
      <c r="D15" s="61"/>
      <c r="E15" s="14"/>
      <c r="F15" s="25"/>
      <c r="G15" s="12"/>
      <c r="H15" s="27"/>
      <c r="I15" s="27"/>
      <c r="J15" s="30"/>
      <c r="K15" s="14"/>
      <c r="L15" s="25"/>
      <c r="M15" s="12"/>
      <c r="N15" s="27"/>
      <c r="O15" s="27"/>
      <c r="P15" s="30"/>
      <c r="Q15" s="14"/>
      <c r="R15" s="25"/>
      <c r="S15" s="12"/>
      <c r="T15" s="27"/>
      <c r="U15" s="27"/>
      <c r="V15" s="30"/>
      <c r="W15" s="14"/>
      <c r="X15" s="25"/>
    </row>
    <row r="16" spans="1:24" x14ac:dyDescent="0.25">
      <c r="A16" s="8"/>
      <c r="B16" s="27"/>
      <c r="C16" s="27"/>
      <c r="D16" s="30"/>
      <c r="E16" s="14"/>
      <c r="F16" s="25"/>
      <c r="G16" s="12"/>
      <c r="H16" s="27"/>
      <c r="I16" s="27"/>
      <c r="J16" s="30"/>
      <c r="K16" s="14"/>
      <c r="L16" s="25"/>
      <c r="M16" s="12"/>
      <c r="N16" s="27"/>
      <c r="O16" s="27"/>
      <c r="P16" s="30"/>
      <c r="Q16" s="14"/>
      <c r="R16" s="25"/>
      <c r="S16" s="12"/>
      <c r="T16" s="27"/>
      <c r="U16" s="27"/>
      <c r="V16" s="30"/>
      <c r="W16" s="14"/>
      <c r="X16" s="25"/>
    </row>
    <row r="17" spans="1:24" x14ac:dyDescent="0.25">
      <c r="A17" s="8"/>
      <c r="B17" s="27"/>
      <c r="C17" s="27"/>
      <c r="D17" s="50"/>
      <c r="E17" s="14"/>
      <c r="F17" s="25"/>
      <c r="G17" s="12"/>
      <c r="H17" s="27"/>
      <c r="I17" s="27"/>
      <c r="J17" s="61"/>
      <c r="K17" s="14"/>
      <c r="L17" s="25"/>
      <c r="M17" s="12"/>
      <c r="N17" s="27"/>
      <c r="O17" s="27"/>
      <c r="P17" s="61"/>
      <c r="Q17" s="14"/>
      <c r="R17" s="25"/>
      <c r="S17" s="12"/>
      <c r="T17" s="27"/>
      <c r="U17" s="27"/>
      <c r="V17" s="61"/>
      <c r="W17" s="14"/>
      <c r="X17" s="25"/>
    </row>
    <row r="18" spans="1:24" x14ac:dyDescent="0.25">
      <c r="A18" s="8"/>
      <c r="B18" s="27"/>
      <c r="C18" s="27"/>
      <c r="D18" s="30"/>
      <c r="E18" s="14"/>
      <c r="F18" s="25"/>
      <c r="G18" s="12"/>
      <c r="H18" s="27"/>
      <c r="I18" s="27"/>
      <c r="J18" s="30"/>
      <c r="K18" s="14"/>
      <c r="L18" s="25"/>
      <c r="M18" s="12"/>
      <c r="N18" s="27"/>
      <c r="O18" s="27"/>
      <c r="P18" s="30"/>
      <c r="Q18" s="14"/>
      <c r="R18" s="25"/>
      <c r="S18" s="12"/>
      <c r="T18" s="27"/>
      <c r="U18" s="27"/>
      <c r="V18" s="30"/>
      <c r="W18" s="14"/>
      <c r="X18" s="25"/>
    </row>
    <row r="19" spans="1:24" x14ac:dyDescent="0.25">
      <c r="A19" s="8"/>
      <c r="B19" s="27"/>
      <c r="C19" s="27"/>
      <c r="D19" s="30"/>
      <c r="E19" s="14"/>
      <c r="F19" s="25"/>
      <c r="G19" s="12"/>
      <c r="H19" s="27"/>
      <c r="I19" s="27"/>
      <c r="J19" s="30"/>
      <c r="K19" s="14"/>
      <c r="L19" s="25"/>
      <c r="M19" s="12"/>
      <c r="N19" s="27"/>
      <c r="O19" s="27"/>
      <c r="P19" s="30"/>
      <c r="Q19" s="14"/>
      <c r="R19" s="25"/>
      <c r="S19" s="12"/>
      <c r="T19" s="27" t="str">
        <f>IF(V19="","",IF(HLOOKUP(V19,#REF!,4,FALSE)="","Name?",HLOOKUP(V19,#REF!,4,FALSE)))</f>
        <v/>
      </c>
      <c r="U19" s="27"/>
      <c r="V19" s="30"/>
      <c r="W19" s="14"/>
      <c r="X19" s="25"/>
    </row>
    <row r="20" spans="1:24" x14ac:dyDescent="0.25">
      <c r="A20" s="8"/>
      <c r="B20" s="27"/>
      <c r="C20" s="27"/>
      <c r="D20" s="30"/>
      <c r="E20" s="14"/>
      <c r="F20" s="25"/>
      <c r="G20" s="12"/>
      <c r="H20" s="27"/>
      <c r="I20" s="27"/>
      <c r="J20" s="30"/>
      <c r="K20" s="14"/>
      <c r="L20" s="25"/>
      <c r="M20" s="12"/>
      <c r="N20" s="27" t="str">
        <f>IF(P20="","",IF(HLOOKUP(P20,#REF!,4,FALSE)="","Name?",HLOOKUP(P20,#REF!,4,FALSE)))</f>
        <v/>
      </c>
      <c r="O20" s="27"/>
      <c r="P20" s="30"/>
      <c r="Q20" s="14"/>
      <c r="R20" s="25"/>
      <c r="S20" s="12"/>
      <c r="T20" s="27" t="str">
        <f>IF(V20="","",IF(HLOOKUP(V20,#REF!,4,FALSE)="","Name?",HLOOKUP(V20,#REF!,4,FALSE)))</f>
        <v/>
      </c>
      <c r="U20" s="27"/>
      <c r="V20" s="30"/>
      <c r="W20" s="14"/>
      <c r="X20" s="25"/>
    </row>
    <row r="21" spans="1:24" x14ac:dyDescent="0.25">
      <c r="A21" s="8"/>
      <c r="B21" s="27" t="str">
        <f>IF(D21="","",IF(HLOOKUP(D21,#REF!,2,FALSE)="","Name?",HLOOKUP(D21,#REF!,2,FALSE)))</f>
        <v/>
      </c>
      <c r="C21" s="27"/>
      <c r="D21" s="30"/>
      <c r="E21" s="14"/>
      <c r="F21" s="25"/>
      <c r="G21" s="12"/>
      <c r="H21" s="27"/>
      <c r="I21" s="27"/>
      <c r="J21" s="30"/>
      <c r="K21" s="14"/>
      <c r="L21" s="25"/>
      <c r="M21" s="12"/>
      <c r="N21" s="27" t="str">
        <f>IF(P21="","",IF(HLOOKUP(P21,#REF!,4,FALSE)="","Name?",HLOOKUP(P21,#REF!,4,FALSE)))</f>
        <v/>
      </c>
      <c r="O21" s="27"/>
      <c r="P21" s="30"/>
      <c r="Q21" s="14"/>
      <c r="R21" s="25"/>
      <c r="S21" s="12"/>
      <c r="T21" s="27" t="str">
        <f>IF(V21="","",IF(HLOOKUP(V21,#REF!,4,FALSE)="","Name?",HLOOKUP(V21,#REF!,4,FALSE)))</f>
        <v/>
      </c>
      <c r="U21" s="27"/>
      <c r="V21" s="30"/>
      <c r="W21" s="14"/>
      <c r="X21" s="25"/>
    </row>
    <row r="22" spans="1:24" x14ac:dyDescent="0.25">
      <c r="A22" s="8"/>
      <c r="B22" s="27" t="str">
        <f>IF(D22="","",IF(HLOOKUP(D22,#REF!,2,FALSE)="","Name?",HLOOKUP(D22,#REF!,2,FALSE)))</f>
        <v/>
      </c>
      <c r="C22" s="27"/>
      <c r="D22" s="30"/>
      <c r="E22" s="14"/>
      <c r="F22" s="25"/>
      <c r="G22" s="12"/>
      <c r="H22" s="27" t="str">
        <f>IF(J22="","",IF(HLOOKUP(J22,#REF!,4,FALSE)="","Name?",HLOOKUP(J22,#REF!,4,FALSE)))</f>
        <v/>
      </c>
      <c r="I22" s="27"/>
      <c r="J22" s="30"/>
      <c r="K22" s="14"/>
      <c r="L22" s="25"/>
      <c r="M22" s="12"/>
      <c r="N22" s="27" t="str">
        <f>IF(P22="","",IF(HLOOKUP(P22,#REF!,4,FALSE)="","Name?",HLOOKUP(P22,#REF!,4,FALSE)))</f>
        <v/>
      </c>
      <c r="O22" s="27"/>
      <c r="P22" s="30"/>
      <c r="Q22" s="14"/>
      <c r="R22" s="25"/>
      <c r="S22" s="12"/>
      <c r="T22" s="27" t="str">
        <f>IF(V22="","",IF(HLOOKUP(V22,#REF!,4,FALSE)="","Name?",HLOOKUP(V22,#REF!,4,FALSE)))</f>
        <v/>
      </c>
      <c r="U22" s="27"/>
      <c r="V22" s="30"/>
      <c r="W22" s="14"/>
      <c r="X22" s="25"/>
    </row>
    <row r="23" spans="1:24" x14ac:dyDescent="0.25">
      <c r="A23" s="8"/>
      <c r="B23" s="27" t="str">
        <f>IF(D23="","",IF(HLOOKUP(D23,#REF!,2,FALSE)="","Name?",HLOOKUP(D23,#REF!,2,FALSE)))</f>
        <v/>
      </c>
      <c r="C23" s="27"/>
      <c r="D23" s="30"/>
      <c r="E23" s="14"/>
      <c r="F23" s="25"/>
      <c r="G23" s="12"/>
      <c r="H23" s="27" t="str">
        <f>IF(J23="","",IF(HLOOKUP(J23,#REF!,4,FALSE)="","Name?",HLOOKUP(J23,#REF!,4,FALSE)))</f>
        <v/>
      </c>
      <c r="I23" s="27"/>
      <c r="J23" s="30"/>
      <c r="K23" s="14"/>
      <c r="L23" s="25"/>
      <c r="M23" s="12"/>
      <c r="N23" s="27" t="str">
        <f>IF(P23="","",IF(HLOOKUP(P23,#REF!,4,FALSE)="","Name?",HLOOKUP(P23,#REF!,4,FALSE)))</f>
        <v/>
      </c>
      <c r="O23" s="27"/>
      <c r="P23" s="30"/>
      <c r="Q23" s="14"/>
      <c r="R23" s="25"/>
      <c r="S23" s="12"/>
      <c r="T23" s="27" t="str">
        <f>IF(V23="","",IF(HLOOKUP(V23,#REF!,4,FALSE)="","Name?",HLOOKUP(V23,#REF!,4,FALSE)))</f>
        <v/>
      </c>
      <c r="U23" s="27"/>
      <c r="V23" s="30"/>
      <c r="W23" s="14"/>
      <c r="X23" s="25"/>
    </row>
    <row r="24" spans="1:24" x14ac:dyDescent="0.25">
      <c r="A24" s="8"/>
      <c r="B24" s="27" t="str">
        <f>IF(D24="","",IF(HLOOKUP(D24,#REF!,2,FALSE)="","Name?",HLOOKUP(D24,#REF!,2,FALSE)))</f>
        <v/>
      </c>
      <c r="C24" s="27"/>
      <c r="D24" s="30"/>
      <c r="E24" s="14"/>
      <c r="F24" s="25"/>
      <c r="G24" s="12"/>
      <c r="H24" s="27" t="str">
        <f>IF(J24="","",IF(HLOOKUP(J24,#REF!,4,FALSE)="","Name?",HLOOKUP(J24,#REF!,4,FALSE)))</f>
        <v/>
      </c>
      <c r="I24" s="27"/>
      <c r="J24" s="30"/>
      <c r="K24" s="14"/>
      <c r="L24" s="25"/>
      <c r="M24" s="12"/>
      <c r="N24" s="27" t="str">
        <f>IF(P24="","",IF(HLOOKUP(P24,#REF!,4,FALSE)="","Name?",HLOOKUP(P24,#REF!,4,FALSE)))</f>
        <v/>
      </c>
      <c r="O24" s="27"/>
      <c r="P24" s="30"/>
      <c r="Q24" s="14"/>
      <c r="R24" s="25"/>
      <c r="S24" s="12"/>
      <c r="T24" s="27" t="str">
        <f>IF(V24="","",IF(HLOOKUP(V24,#REF!,4,FALSE)="","Name?",HLOOKUP(V24,#REF!,4,FALSE)))</f>
        <v/>
      </c>
      <c r="U24" s="27"/>
      <c r="V24" s="30"/>
      <c r="W24" s="14"/>
      <c r="X24" s="25"/>
    </row>
    <row r="25" spans="1:24" x14ac:dyDescent="0.25">
      <c r="A25" s="8"/>
      <c r="B25" s="27" t="str">
        <f>IF(D25="","",IF(HLOOKUP(D25,#REF!,2,FALSE)="","Name?",HLOOKUP(D25,#REF!,2,FALSE)))</f>
        <v/>
      </c>
      <c r="C25" s="27"/>
      <c r="D25" s="30"/>
      <c r="E25" s="14"/>
      <c r="F25" s="25"/>
      <c r="G25" s="12"/>
      <c r="H25" s="27" t="str">
        <f>IF(J25="","",IF(HLOOKUP(J25,#REF!,4,FALSE)="","Name?",HLOOKUP(J25,#REF!,4,FALSE)))</f>
        <v/>
      </c>
      <c r="I25" s="27"/>
      <c r="J25" s="30"/>
      <c r="K25" s="14"/>
      <c r="L25" s="25"/>
      <c r="M25" s="12"/>
      <c r="N25" s="27" t="str">
        <f>IF(P25="","",IF(HLOOKUP(P25,#REF!,4,FALSE)="","Name?",HLOOKUP(P25,#REF!,4,FALSE)))</f>
        <v/>
      </c>
      <c r="O25" s="27"/>
      <c r="P25" s="30"/>
      <c r="Q25" s="14"/>
      <c r="R25" s="25"/>
      <c r="S25" s="12"/>
      <c r="T25" s="27" t="str">
        <f>IF(V25="","",IF(HLOOKUP(V25,#REF!,4,FALSE)="","Name?",HLOOKUP(V25,#REF!,4,FALSE)))</f>
        <v/>
      </c>
      <c r="U25" s="27"/>
      <c r="V25" s="30"/>
      <c r="W25" s="14"/>
      <c r="X25" s="25"/>
    </row>
    <row r="26" spans="1:24" x14ac:dyDescent="0.25">
      <c r="A26" s="8"/>
      <c r="B26" s="27" t="str">
        <f>IF(D26="","",IF(HLOOKUP(D26,#REF!,2,FALSE)="","Name?",HLOOKUP(D26,#REF!,2,FALSE)))</f>
        <v/>
      </c>
      <c r="C26" s="27"/>
      <c r="D26" s="30"/>
      <c r="E26" s="14"/>
      <c r="F26" s="25"/>
      <c r="G26" s="12"/>
      <c r="H26" s="27" t="str">
        <f>IF(J26="","",IF(HLOOKUP(J26,#REF!,4,FALSE)="","Name?",HLOOKUP(J26,#REF!,4,FALSE)))</f>
        <v/>
      </c>
      <c r="I26" s="27"/>
      <c r="J26" s="30"/>
      <c r="K26" s="14"/>
      <c r="L26" s="25"/>
      <c r="M26" s="12"/>
      <c r="N26" s="27" t="str">
        <f>IF(P26="","",IF(HLOOKUP(P26,#REF!,4,FALSE)="","Name?",HLOOKUP(P26,#REF!,4,FALSE)))</f>
        <v/>
      </c>
      <c r="O26" s="27"/>
      <c r="P26" s="30"/>
      <c r="Q26" s="14"/>
      <c r="R26" s="25"/>
      <c r="S26" s="12"/>
      <c r="T26" s="27" t="str">
        <f>IF(V26="","",IF(HLOOKUP(V26,#REF!,4,FALSE)="","Name?",HLOOKUP(V26,#REF!,4,FALSE)))</f>
        <v/>
      </c>
      <c r="U26" s="27"/>
      <c r="V26" s="30"/>
      <c r="W26" s="14"/>
      <c r="X26" s="25"/>
    </row>
    <row r="27" spans="1:24" x14ac:dyDescent="0.25">
      <c r="A27" s="8"/>
      <c r="B27" s="27" t="str">
        <f>IF(D27="","",IF(HLOOKUP(D27,#REF!,2,FALSE)="","Name?",HLOOKUP(D27,#REF!,2,FALSE)))</f>
        <v/>
      </c>
      <c r="C27" s="27"/>
      <c r="D27" s="30"/>
      <c r="E27" s="14"/>
      <c r="F27" s="25"/>
      <c r="G27" s="12"/>
      <c r="H27" s="27" t="str">
        <f>IF(J27="","",IF(HLOOKUP(J27,#REF!,4,FALSE)="","Name?",HLOOKUP(J27,#REF!,4,FALSE)))</f>
        <v/>
      </c>
      <c r="I27" s="27"/>
      <c r="J27" s="30"/>
      <c r="K27" s="14"/>
      <c r="L27" s="25"/>
      <c r="M27" s="12"/>
      <c r="N27" s="27" t="str">
        <f>IF(P27="","",IF(HLOOKUP(P27,#REF!,4,FALSE)="","Name?",HLOOKUP(P27,#REF!,4,FALSE)))</f>
        <v/>
      </c>
      <c r="O27" s="27"/>
      <c r="P27" s="30"/>
      <c r="Q27" s="14"/>
      <c r="R27" s="25"/>
      <c r="S27" s="12"/>
      <c r="T27" s="27" t="str">
        <f>IF(V27="","",IF(HLOOKUP(V27,#REF!,4,FALSE)="","Name?",HLOOKUP(V27,#REF!,4,FALSE)))</f>
        <v/>
      </c>
      <c r="U27" s="27"/>
      <c r="V27" s="30"/>
      <c r="W27" s="14"/>
      <c r="X27" s="25"/>
    </row>
    <row r="28" spans="1:24" x14ac:dyDescent="0.25">
      <c r="A28" s="8"/>
      <c r="B28" s="27" t="str">
        <f>IF(D28="","",IF(HLOOKUP(D28,#REF!,2,FALSE)="","Name?",HLOOKUP(D28,#REF!,2,FALSE)))</f>
        <v/>
      </c>
      <c r="C28" s="27"/>
      <c r="D28" s="30"/>
      <c r="E28" s="14"/>
      <c r="F28" s="25"/>
      <c r="G28" s="12"/>
      <c r="H28" s="27" t="str">
        <f>IF(J28="","",IF(HLOOKUP(J28,#REF!,4,FALSE)="","Name?",HLOOKUP(J28,#REF!,4,FALSE)))</f>
        <v/>
      </c>
      <c r="I28" s="27"/>
      <c r="J28" s="30"/>
      <c r="K28" s="14"/>
      <c r="L28" s="25"/>
      <c r="M28" s="12"/>
      <c r="N28" s="27" t="str">
        <f>IF(P28="","",IF(HLOOKUP(P28,#REF!,4,FALSE)="","Name?",HLOOKUP(P28,#REF!,4,FALSE)))</f>
        <v/>
      </c>
      <c r="O28" s="27"/>
      <c r="P28" s="30"/>
      <c r="Q28" s="14"/>
      <c r="R28" s="25"/>
      <c r="S28" s="12"/>
      <c r="T28" s="27" t="str">
        <f>IF(V28="","",IF(HLOOKUP(V28,#REF!,4,FALSE)="","Name?",HLOOKUP(V28,#REF!,4,FALSE)))</f>
        <v/>
      </c>
      <c r="U28" s="27"/>
      <c r="V28" s="30"/>
      <c r="W28" s="14"/>
      <c r="X28" s="25"/>
    </row>
    <row r="29" spans="1:24" x14ac:dyDescent="0.25">
      <c r="A29" s="8"/>
      <c r="B29" s="27" t="str">
        <f>IF(D29="","",IF(HLOOKUP(D29,#REF!,2,FALSE)="","Name?",HLOOKUP(D29,#REF!,2,FALSE)))</f>
        <v/>
      </c>
      <c r="C29" s="27"/>
      <c r="D29" s="30"/>
      <c r="E29" s="14"/>
      <c r="F29" s="25"/>
      <c r="G29" s="12"/>
      <c r="H29" s="27" t="str">
        <f>IF(J29="","",IF(HLOOKUP(J29,#REF!,4,FALSE)="","Name?",HLOOKUP(J29,#REF!,4,FALSE)))</f>
        <v/>
      </c>
      <c r="I29" s="27"/>
      <c r="J29" s="30"/>
      <c r="K29" s="14"/>
      <c r="L29" s="25"/>
      <c r="M29" s="12"/>
      <c r="N29" s="27" t="str">
        <f>IF(P29="","",IF(HLOOKUP(P29,#REF!,4,FALSE)="","Name?",HLOOKUP(P29,#REF!,4,FALSE)))</f>
        <v/>
      </c>
      <c r="O29" s="27"/>
      <c r="P29" s="30"/>
      <c r="Q29" s="14"/>
      <c r="R29" s="25"/>
      <c r="S29" s="12"/>
      <c r="T29" s="27" t="str">
        <f>IF(V29="","",IF(HLOOKUP(V29,#REF!,4,FALSE)="","Name?",HLOOKUP(V29,#REF!,4,FALSE)))</f>
        <v/>
      </c>
      <c r="U29" s="27"/>
      <c r="V29" s="30"/>
      <c r="W29" s="14"/>
      <c r="X29" s="25"/>
    </row>
    <row r="30" spans="1:24" x14ac:dyDescent="0.25">
      <c r="A30" s="8"/>
      <c r="B30" s="27" t="str">
        <f>IF(D30="","",IF(HLOOKUP(D30,#REF!,2,FALSE)="","Name?",HLOOKUP(D30,#REF!,2,FALSE)))</f>
        <v/>
      </c>
      <c r="C30" s="27"/>
      <c r="D30" s="30"/>
      <c r="E30" s="14"/>
      <c r="F30" s="25"/>
      <c r="G30" s="12"/>
      <c r="H30" s="27" t="str">
        <f>IF(J30="","",IF(HLOOKUP(J30,#REF!,4,FALSE)="","Name?",HLOOKUP(J30,#REF!,4,FALSE)))</f>
        <v/>
      </c>
      <c r="I30" s="27"/>
      <c r="J30" s="30"/>
      <c r="K30" s="14"/>
      <c r="L30" s="25"/>
      <c r="M30" s="12"/>
      <c r="N30" s="27" t="str">
        <f>IF(P30="","",IF(HLOOKUP(P30,#REF!,4,FALSE)="","Name?",HLOOKUP(P30,#REF!,4,FALSE)))</f>
        <v/>
      </c>
      <c r="O30" s="27"/>
      <c r="P30" s="30"/>
      <c r="Q30" s="14"/>
      <c r="R30" s="25"/>
      <c r="S30" s="12"/>
      <c r="T30" s="27" t="str">
        <f>IF(V30="","",IF(HLOOKUP(V30,#REF!,4,FALSE)="","Name?",HLOOKUP(V30,#REF!,4,FALSE)))</f>
        <v/>
      </c>
      <c r="U30" s="27"/>
      <c r="V30" s="30"/>
      <c r="W30" s="14"/>
      <c r="X30" s="25"/>
    </row>
    <row r="31" spans="1:24" x14ac:dyDescent="0.25">
      <c r="A31" s="8"/>
      <c r="B31" s="27" t="str">
        <f>IF(D31="","",IF(HLOOKUP(D31,#REF!,2,FALSE)="","Name?",HLOOKUP(D31,#REF!,2,FALSE)))</f>
        <v/>
      </c>
      <c r="C31" s="27"/>
      <c r="D31" s="30"/>
      <c r="E31" s="14"/>
      <c r="F31" s="25"/>
      <c r="G31" s="12"/>
      <c r="H31" s="27" t="str">
        <f>IF(J31="","",IF(HLOOKUP(J31,#REF!,4,FALSE)="","Name?",HLOOKUP(J31,#REF!,4,FALSE)))</f>
        <v/>
      </c>
      <c r="I31" s="27"/>
      <c r="J31" s="30"/>
      <c r="K31" s="14"/>
      <c r="L31" s="25"/>
      <c r="M31" s="12"/>
      <c r="N31" s="27" t="str">
        <f>IF(P31="","",IF(HLOOKUP(P31,#REF!,4,FALSE)="","Name?",HLOOKUP(P31,#REF!,4,FALSE)))</f>
        <v/>
      </c>
      <c r="O31" s="27"/>
      <c r="P31" s="30"/>
      <c r="Q31" s="14"/>
      <c r="R31" s="25"/>
      <c r="S31" s="12"/>
      <c r="T31" s="27" t="str">
        <f>IF(V31="","",IF(HLOOKUP(V31,#REF!,4,FALSE)="","Name?",HLOOKUP(V31,#REF!,4,FALSE)))</f>
        <v/>
      </c>
      <c r="U31" s="27"/>
      <c r="V31" s="30"/>
      <c r="W31" s="14"/>
      <c r="X31" s="25"/>
    </row>
    <row r="32" spans="1:24" ht="13.8" thickBot="1" x14ac:dyDescent="0.3">
      <c r="A32" s="10"/>
      <c r="B32" s="28"/>
      <c r="C32" s="28"/>
      <c r="D32" s="11"/>
      <c r="E32" s="18"/>
      <c r="F32" s="26"/>
      <c r="G32" s="13"/>
      <c r="H32" s="28"/>
      <c r="I32" s="28"/>
      <c r="J32" s="11"/>
      <c r="K32" s="18"/>
      <c r="L32" s="26"/>
      <c r="M32" s="13"/>
      <c r="N32" s="28"/>
      <c r="O32" s="28"/>
      <c r="P32" s="11"/>
      <c r="Q32" s="18"/>
      <c r="R32" s="26"/>
      <c r="S32" s="13"/>
      <c r="T32" s="28"/>
      <c r="U32" s="28"/>
      <c r="V32" s="11"/>
      <c r="W32" s="18"/>
      <c r="X32" s="26"/>
    </row>
    <row r="33" spans="1:24" x14ac:dyDescent="0.25">
      <c r="A33" s="9"/>
      <c r="B33" s="9"/>
      <c r="C33" s="9"/>
      <c r="D33" s="9"/>
      <c r="E33" s="14"/>
      <c r="F33" s="19"/>
      <c r="G33" s="21"/>
      <c r="H33" s="9"/>
      <c r="I33" s="9"/>
      <c r="J33" s="9"/>
      <c r="K33" s="14"/>
      <c r="L33" s="19"/>
      <c r="M33" s="9"/>
      <c r="N33" s="9"/>
      <c r="O33" s="9"/>
      <c r="P33" s="9"/>
      <c r="Q33" s="14"/>
      <c r="R33" s="19"/>
    </row>
    <row r="34" spans="1:24" x14ac:dyDescent="0.25">
      <c r="A34" s="9"/>
      <c r="B34" s="9"/>
      <c r="C34" s="9"/>
      <c r="D34" s="9"/>
      <c r="E34" s="14"/>
      <c r="F34" s="19"/>
      <c r="G34" s="21"/>
      <c r="H34" s="9"/>
      <c r="I34" s="9"/>
      <c r="J34" s="9"/>
      <c r="K34" s="14"/>
      <c r="L34" s="19"/>
      <c r="M34" s="9"/>
      <c r="N34" s="9"/>
      <c r="O34" s="9"/>
      <c r="P34" s="9"/>
      <c r="Q34" s="14"/>
      <c r="R34" s="19"/>
    </row>
    <row r="35" spans="1:24" x14ac:dyDescent="0.25">
      <c r="F35" s="20"/>
    </row>
    <row r="38" spans="1:24" x14ac:dyDescent="0.25">
      <c r="S38" s="21"/>
      <c r="T38" s="4"/>
    </row>
    <row r="39" spans="1:24" x14ac:dyDescent="0.25">
      <c r="A39" s="1" t="str">
        <f>A1</f>
        <v>Inter Girls</v>
      </c>
      <c r="S39" s="21"/>
      <c r="T39" s="9"/>
    </row>
    <row r="40" spans="1:24" ht="13.8" thickBot="1" x14ac:dyDescent="0.3">
      <c r="B40" s="4" t="s">
        <v>6</v>
      </c>
      <c r="C40" s="4"/>
      <c r="H40" s="67" t="s">
        <v>7</v>
      </c>
      <c r="I40" s="67"/>
      <c r="N40" s="4" t="s">
        <v>530</v>
      </c>
      <c r="O40" s="4"/>
      <c r="S40" s="2"/>
      <c r="T40" s="4" t="s">
        <v>831</v>
      </c>
      <c r="U40" s="4"/>
    </row>
    <row r="41" spans="1:24" x14ac:dyDescent="0.25">
      <c r="A41" s="5"/>
      <c r="B41" s="6" t="s">
        <v>0</v>
      </c>
      <c r="C41" s="6"/>
      <c r="D41" s="65" t="s">
        <v>516</v>
      </c>
      <c r="E41" s="29" t="s">
        <v>1</v>
      </c>
      <c r="F41" s="7"/>
      <c r="G41" s="5"/>
      <c r="H41" s="6" t="s">
        <v>0</v>
      </c>
      <c r="I41" s="6"/>
      <c r="J41" s="65" t="s">
        <v>516</v>
      </c>
      <c r="K41" s="29" t="s">
        <v>1</v>
      </c>
      <c r="L41" s="7"/>
      <c r="M41" s="5"/>
      <c r="N41" s="6" t="s">
        <v>0</v>
      </c>
      <c r="O41" s="6"/>
      <c r="P41" s="65" t="s">
        <v>516</v>
      </c>
      <c r="Q41" s="29" t="s">
        <v>1</v>
      </c>
      <c r="R41" s="7"/>
      <c r="S41" s="5"/>
      <c r="T41" s="6" t="s">
        <v>0</v>
      </c>
      <c r="U41" s="6"/>
      <c r="V41" s="65" t="s">
        <v>516</v>
      </c>
      <c r="W41" s="29" t="s">
        <v>1</v>
      </c>
      <c r="X41" s="7"/>
    </row>
    <row r="42" spans="1:24" x14ac:dyDescent="0.25">
      <c r="A42" s="8"/>
      <c r="B42" s="27" t="str">
        <f>VLOOKUP(D42,Numbers!$A$1:E378,2,TRUE)</f>
        <v>Phoebe Melia</v>
      </c>
      <c r="C42" s="27" t="str">
        <f>VLOOKUP(D42,Numbers!$D$1:E378,2,TRUE)</f>
        <v>IG</v>
      </c>
      <c r="D42" s="50">
        <v>237</v>
      </c>
      <c r="E42" s="66" t="s">
        <v>853</v>
      </c>
      <c r="F42" s="25">
        <v>1</v>
      </c>
      <c r="G42" s="8"/>
      <c r="H42" s="27" t="str">
        <f>VLOOKUP(J42,Numbers!$A$1:K378,2,TRUE)</f>
        <v>Lara Bellingham</v>
      </c>
      <c r="I42" s="27" t="str">
        <f>VLOOKUP(J42,Numbers!$D$1:K378,2,TRUE)</f>
        <v>IG</v>
      </c>
      <c r="J42" s="30">
        <v>173</v>
      </c>
      <c r="K42" s="62" t="s">
        <v>899</v>
      </c>
      <c r="L42" s="25">
        <v>1</v>
      </c>
      <c r="M42" s="8"/>
      <c r="N42" s="27"/>
      <c r="O42" s="27"/>
      <c r="P42" s="30"/>
      <c r="Q42" s="15"/>
      <c r="R42" s="25"/>
      <c r="S42" s="12"/>
      <c r="T42" s="27" t="str">
        <f>VLOOKUP(V42,Numbers!$A$1:W378,2,TRUE)</f>
        <v>Amber Hughes</v>
      </c>
      <c r="U42" s="27">
        <v>47.4</v>
      </c>
      <c r="V42" s="30">
        <v>20</v>
      </c>
      <c r="W42" s="14">
        <v>47.4</v>
      </c>
      <c r="X42" s="25">
        <v>1</v>
      </c>
    </row>
    <row r="43" spans="1:24" x14ac:dyDescent="0.25">
      <c r="A43" s="8"/>
      <c r="B43" s="27" t="str">
        <f>VLOOKUP(D43,Numbers!$A$1:E379,2,TRUE)</f>
        <v>Baley Woolf</v>
      </c>
      <c r="C43" s="27" t="str">
        <f>VLOOKUP(D43,Numbers!$D$1:E379,2,TRUE)</f>
        <v>IG</v>
      </c>
      <c r="D43" s="30">
        <v>30</v>
      </c>
      <c r="E43" s="66" t="s">
        <v>871</v>
      </c>
      <c r="F43" s="25">
        <v>2</v>
      </c>
      <c r="G43" s="8"/>
      <c r="H43" s="27" t="str">
        <f>VLOOKUP(J43,Numbers!$A$1:K379,2,TRUE)</f>
        <v>Erin Frost</v>
      </c>
      <c r="I43" s="27" t="str">
        <f>VLOOKUP(J43,Numbers!$D$1:K379,2,TRUE)</f>
        <v>IG</v>
      </c>
      <c r="J43" s="30">
        <v>90</v>
      </c>
      <c r="K43" s="62" t="s">
        <v>901</v>
      </c>
      <c r="L43" s="25">
        <v>2</v>
      </c>
      <c r="M43" s="8"/>
      <c r="N43" s="27"/>
      <c r="O43" s="27"/>
      <c r="P43" s="30"/>
      <c r="Q43" s="14"/>
      <c r="R43" s="25"/>
      <c r="S43" s="12"/>
      <c r="T43" s="27" t="str">
        <f>VLOOKUP(V43,Numbers!$A$1:W379,2,TRUE)</f>
        <v>Jessica Keenan</v>
      </c>
      <c r="U43" s="27">
        <v>48.1</v>
      </c>
      <c r="V43" s="30">
        <v>152</v>
      </c>
      <c r="W43" s="14">
        <v>48.1</v>
      </c>
      <c r="X43" s="25">
        <v>2</v>
      </c>
    </row>
    <row r="44" spans="1:24" x14ac:dyDescent="0.25">
      <c r="A44" s="8"/>
      <c r="B44" s="27" t="str">
        <f>VLOOKUP(D44,Numbers!$A$1:E380,2,TRUE)</f>
        <v>Christiana Kelley</v>
      </c>
      <c r="C44" s="27" t="str">
        <f>VLOOKUP(D44,Numbers!$D$1:E380,2,TRUE)</f>
        <v>IG</v>
      </c>
      <c r="D44" s="30">
        <v>54</v>
      </c>
      <c r="E44" s="66" t="s">
        <v>542</v>
      </c>
      <c r="F44" s="25">
        <v>3</v>
      </c>
      <c r="G44" s="8"/>
      <c r="H44" s="27"/>
      <c r="I44" s="27"/>
      <c r="J44" s="30"/>
      <c r="K44" s="62"/>
      <c r="L44" s="25"/>
      <c r="M44" s="8"/>
      <c r="N44" s="27"/>
      <c r="O44" s="27"/>
      <c r="P44" s="61"/>
      <c r="Q44" s="14"/>
      <c r="R44" s="25"/>
      <c r="S44" s="12"/>
      <c r="T44" s="27" t="str">
        <f>VLOOKUP(V44,Numbers!$A$1:W380,2,TRUE)</f>
        <v>Gabby Phelan</v>
      </c>
      <c r="U44" s="27">
        <v>50.1</v>
      </c>
      <c r="V44" s="30">
        <v>107</v>
      </c>
      <c r="W44" s="14">
        <v>50.1</v>
      </c>
      <c r="X44" s="25">
        <v>3</v>
      </c>
    </row>
    <row r="45" spans="1:24" x14ac:dyDescent="0.25">
      <c r="A45" s="8"/>
      <c r="B45" s="27" t="str">
        <f>VLOOKUP(D45,Numbers!$A$1:E381,2,TRUE)</f>
        <v>Isabella Rimmer</v>
      </c>
      <c r="C45" s="27" t="str">
        <f>VLOOKUP(D45,Numbers!$D$1:E381,2,TRUE)</f>
        <v>IG</v>
      </c>
      <c r="D45" s="50">
        <v>137</v>
      </c>
      <c r="E45" s="66" t="s">
        <v>872</v>
      </c>
      <c r="F45" s="25">
        <v>4</v>
      </c>
      <c r="G45" s="8"/>
      <c r="H45" s="27"/>
      <c r="I45" s="27"/>
      <c r="J45" s="30"/>
      <c r="K45" s="62"/>
      <c r="L45" s="25"/>
      <c r="M45" s="8"/>
      <c r="N45" s="27"/>
      <c r="O45" s="27"/>
      <c r="P45" s="30"/>
      <c r="Q45" s="14"/>
      <c r="R45" s="25"/>
      <c r="S45" s="12"/>
      <c r="T45" s="27"/>
      <c r="U45" s="27"/>
      <c r="V45" s="30"/>
      <c r="W45" s="14"/>
      <c r="X45" s="25"/>
    </row>
    <row r="46" spans="1:24" x14ac:dyDescent="0.25">
      <c r="A46" s="8"/>
      <c r="B46" s="27" t="str">
        <f>VLOOKUP(D46,Numbers!$A$1:E381,2,TRUE)</f>
        <v>Iris Davidson</v>
      </c>
      <c r="C46" s="27" t="str">
        <f>VLOOKUP(D46,Numbers!$D$1:E381,2,TRUE)</f>
        <v>IG</v>
      </c>
      <c r="D46" s="30">
        <v>304</v>
      </c>
      <c r="E46" s="66" t="s">
        <v>873</v>
      </c>
      <c r="F46" s="25">
        <v>5</v>
      </c>
      <c r="G46" s="8"/>
      <c r="H46" s="27"/>
      <c r="I46" s="27"/>
      <c r="J46" s="30"/>
      <c r="K46" s="22"/>
      <c r="L46" s="25"/>
      <c r="M46" s="8"/>
      <c r="N46" s="27"/>
      <c r="O46" s="27"/>
      <c r="P46" s="30"/>
      <c r="Q46" s="14"/>
      <c r="R46" s="25"/>
      <c r="S46" s="12"/>
      <c r="T46" s="27"/>
      <c r="U46" s="27"/>
      <c r="V46" s="50"/>
      <c r="W46" s="14"/>
      <c r="X46" s="25"/>
    </row>
    <row r="47" spans="1:24" x14ac:dyDescent="0.25">
      <c r="A47" s="8"/>
      <c r="B47" s="27"/>
      <c r="C47" s="27"/>
      <c r="D47" s="30"/>
      <c r="E47" s="66"/>
      <c r="F47" s="25"/>
      <c r="G47" s="8"/>
      <c r="H47" s="27"/>
      <c r="I47" s="27"/>
      <c r="J47" s="30"/>
      <c r="K47" s="22"/>
      <c r="L47" s="25"/>
      <c r="M47" s="8"/>
      <c r="N47" s="27"/>
      <c r="O47" s="27"/>
      <c r="P47" s="30"/>
      <c r="Q47" s="14"/>
      <c r="R47" s="25"/>
      <c r="S47" s="12"/>
      <c r="T47" s="27"/>
      <c r="U47" s="27"/>
      <c r="V47" s="30"/>
      <c r="W47" s="14"/>
      <c r="X47" s="25"/>
    </row>
    <row r="48" spans="1:24" x14ac:dyDescent="0.25">
      <c r="A48" s="8"/>
      <c r="B48" s="27"/>
      <c r="C48" s="27"/>
      <c r="D48" s="30"/>
      <c r="E48" s="66"/>
      <c r="F48" s="25"/>
      <c r="G48" s="8"/>
      <c r="H48" s="27"/>
      <c r="I48" s="27"/>
      <c r="J48" s="30"/>
      <c r="K48" s="22"/>
      <c r="L48" s="25"/>
      <c r="M48" s="8"/>
      <c r="N48" s="27"/>
      <c r="O48" s="27"/>
      <c r="P48" s="30"/>
      <c r="Q48" s="14"/>
      <c r="R48" s="25"/>
      <c r="S48" s="12"/>
      <c r="T48" s="27"/>
      <c r="U48" s="27"/>
      <c r="V48" s="61"/>
      <c r="W48" s="14"/>
      <c r="X48" s="25"/>
    </row>
    <row r="49" spans="1:24" x14ac:dyDescent="0.25">
      <c r="A49" s="8"/>
      <c r="B49" s="27"/>
      <c r="C49" s="27"/>
      <c r="D49" s="30"/>
      <c r="E49" s="66"/>
      <c r="F49" s="25"/>
      <c r="G49" s="8"/>
      <c r="H49" s="27"/>
      <c r="I49" s="27"/>
      <c r="J49" s="30"/>
      <c r="K49" s="22"/>
      <c r="L49" s="25"/>
      <c r="M49" s="8"/>
      <c r="N49" s="27"/>
      <c r="O49" s="27"/>
      <c r="P49" s="30"/>
      <c r="Q49" s="14"/>
      <c r="R49" s="25"/>
      <c r="S49" s="12"/>
      <c r="T49" s="27"/>
      <c r="U49" s="27"/>
      <c r="V49" s="30"/>
      <c r="W49" s="14"/>
      <c r="X49" s="25"/>
    </row>
    <row r="50" spans="1:24" x14ac:dyDescent="0.25">
      <c r="A50" s="8"/>
      <c r="B50" s="27"/>
      <c r="C50" s="27"/>
      <c r="D50" s="30"/>
      <c r="E50" s="22"/>
      <c r="F50" s="25"/>
      <c r="G50" s="8"/>
      <c r="H50" s="27"/>
      <c r="I50" s="27"/>
      <c r="J50" s="30"/>
      <c r="K50" s="22"/>
      <c r="L50" s="25"/>
      <c r="M50" s="8"/>
      <c r="N50" s="27"/>
      <c r="O50" s="27"/>
      <c r="P50" s="30"/>
      <c r="Q50" s="14"/>
      <c r="R50" s="25"/>
      <c r="S50" s="12"/>
      <c r="T50" s="27"/>
      <c r="U50" s="27"/>
      <c r="V50" s="30"/>
      <c r="W50" s="14"/>
      <c r="X50" s="25"/>
    </row>
    <row r="51" spans="1:24" x14ac:dyDescent="0.25">
      <c r="A51" s="8"/>
      <c r="B51" s="27"/>
      <c r="C51" s="27"/>
      <c r="D51" s="30"/>
      <c r="E51" s="22"/>
      <c r="F51" s="25"/>
      <c r="G51" s="8"/>
      <c r="H51" s="27"/>
      <c r="I51" s="27"/>
      <c r="J51" s="30"/>
      <c r="K51" s="22"/>
      <c r="L51" s="25"/>
      <c r="M51" s="8"/>
      <c r="N51" s="27"/>
      <c r="O51" s="27"/>
      <c r="P51" s="30"/>
      <c r="Q51" s="14"/>
      <c r="R51" s="25"/>
      <c r="S51" s="12"/>
      <c r="T51" s="27"/>
      <c r="U51" s="27"/>
      <c r="V51" s="30"/>
      <c r="W51" s="14"/>
      <c r="X51" s="25"/>
    </row>
    <row r="52" spans="1:24" x14ac:dyDescent="0.25">
      <c r="A52" s="8"/>
      <c r="B52" s="27"/>
      <c r="C52" s="27"/>
      <c r="D52" s="30"/>
      <c r="E52" s="22"/>
      <c r="F52" s="25"/>
      <c r="G52" s="8"/>
      <c r="H52" s="27"/>
      <c r="I52" s="27"/>
      <c r="J52" s="30"/>
      <c r="K52" s="22"/>
      <c r="L52" s="25"/>
      <c r="M52" s="8"/>
      <c r="N52" s="27"/>
      <c r="O52" s="27"/>
      <c r="P52" s="30"/>
      <c r="Q52" s="14"/>
      <c r="R52" s="25"/>
      <c r="S52" s="12"/>
      <c r="T52" s="27"/>
      <c r="U52" s="27"/>
      <c r="V52" s="30"/>
      <c r="W52" s="14"/>
      <c r="X52" s="25"/>
    </row>
    <row r="53" spans="1:24" x14ac:dyDescent="0.25">
      <c r="A53" s="8"/>
      <c r="B53" s="27"/>
      <c r="C53" s="27"/>
      <c r="D53" s="30"/>
      <c r="E53" s="22"/>
      <c r="F53" s="25"/>
      <c r="G53" s="8"/>
      <c r="H53" s="27"/>
      <c r="I53" s="27"/>
      <c r="J53" s="30"/>
      <c r="K53" s="22"/>
      <c r="L53" s="25"/>
      <c r="M53" s="8"/>
      <c r="N53" s="27"/>
      <c r="O53" s="27"/>
      <c r="P53" s="30"/>
      <c r="Q53" s="14"/>
      <c r="R53" s="25"/>
      <c r="S53" s="12"/>
      <c r="T53" s="27"/>
      <c r="U53" s="27"/>
      <c r="V53" s="30"/>
      <c r="W53" s="14"/>
      <c r="X53" s="25"/>
    </row>
    <row r="54" spans="1:24" x14ac:dyDescent="0.25">
      <c r="A54" s="8"/>
      <c r="B54" s="27"/>
      <c r="C54" s="27"/>
      <c r="D54" s="30"/>
      <c r="E54" s="22"/>
      <c r="F54" s="25"/>
      <c r="G54" s="8"/>
      <c r="H54" s="27"/>
      <c r="I54" s="27"/>
      <c r="J54" s="30"/>
      <c r="K54" s="22"/>
      <c r="L54" s="25"/>
      <c r="M54" s="8"/>
      <c r="N54" s="27"/>
      <c r="O54" s="27"/>
      <c r="P54" s="30"/>
      <c r="Q54" s="14"/>
      <c r="R54" s="25"/>
      <c r="S54" s="12"/>
      <c r="T54" s="27"/>
      <c r="U54" s="27"/>
      <c r="V54" s="30"/>
      <c r="W54" s="14"/>
      <c r="X54" s="25"/>
    </row>
    <row r="55" spans="1:24" x14ac:dyDescent="0.25">
      <c r="A55" s="8"/>
      <c r="B55" s="27"/>
      <c r="C55" s="27"/>
      <c r="D55" s="30"/>
      <c r="E55" s="22"/>
      <c r="F55" s="25"/>
      <c r="G55" s="8"/>
      <c r="H55" s="27"/>
      <c r="I55" s="27"/>
      <c r="J55" s="30"/>
      <c r="K55" s="22"/>
      <c r="L55" s="25"/>
      <c r="M55" s="8"/>
      <c r="N55" s="27"/>
      <c r="O55" s="27"/>
      <c r="P55" s="30"/>
      <c r="Q55" s="14"/>
      <c r="R55" s="25"/>
      <c r="S55" s="12"/>
      <c r="T55" s="27"/>
      <c r="U55" s="27"/>
      <c r="V55" s="61"/>
      <c r="W55" s="14"/>
      <c r="X55" s="25"/>
    </row>
    <row r="56" spans="1:24" x14ac:dyDescent="0.25">
      <c r="A56" s="8"/>
      <c r="B56" s="27"/>
      <c r="C56" s="27"/>
      <c r="D56" s="30"/>
      <c r="E56" s="22"/>
      <c r="F56" s="25"/>
      <c r="G56" s="8"/>
      <c r="H56" s="27"/>
      <c r="I56" s="27"/>
      <c r="J56" s="30"/>
      <c r="K56" s="22"/>
      <c r="L56" s="25"/>
      <c r="M56" s="8"/>
      <c r="N56" s="27"/>
      <c r="O56" s="27"/>
      <c r="P56" s="30"/>
      <c r="Q56" s="14"/>
      <c r="R56" s="25"/>
      <c r="S56" s="12"/>
      <c r="T56" s="27" t="str">
        <f>IF(V56="","",IF(HLOOKUP(V56,#REF!,4,FALSE)="","Name?",HLOOKUP(V56,#REF!,4,FALSE)))</f>
        <v/>
      </c>
      <c r="U56" s="27"/>
      <c r="V56" s="30"/>
      <c r="W56" s="14"/>
      <c r="X56" s="25"/>
    </row>
    <row r="57" spans="1:24" x14ac:dyDescent="0.25">
      <c r="A57" s="8"/>
      <c r="B57" s="27"/>
      <c r="C57" s="27"/>
      <c r="D57" s="30"/>
      <c r="E57" s="22"/>
      <c r="F57" s="25"/>
      <c r="G57" s="8"/>
      <c r="H57" s="27"/>
      <c r="I57" s="27"/>
      <c r="J57" s="30"/>
      <c r="K57" s="22"/>
      <c r="L57" s="25"/>
      <c r="M57" s="8"/>
      <c r="N57" s="27"/>
      <c r="O57" s="27"/>
      <c r="P57" s="30"/>
      <c r="Q57" s="14"/>
      <c r="R57" s="25"/>
      <c r="S57" s="12"/>
      <c r="T57" s="27" t="str">
        <f>IF(V57="","",IF(HLOOKUP(V57,#REF!,4,FALSE)="","Name?",HLOOKUP(V57,#REF!,4,FALSE)))</f>
        <v/>
      </c>
      <c r="U57" s="27"/>
      <c r="V57" s="30"/>
      <c r="W57" s="14"/>
      <c r="X57" s="25"/>
    </row>
    <row r="58" spans="1:24" x14ac:dyDescent="0.25">
      <c r="A58" s="8"/>
      <c r="B58" s="27"/>
      <c r="C58" s="27"/>
      <c r="D58" s="30"/>
      <c r="E58" s="22"/>
      <c r="F58" s="25"/>
      <c r="G58" s="8"/>
      <c r="H58" s="27"/>
      <c r="I58" s="27"/>
      <c r="J58" s="30"/>
      <c r="K58" s="22"/>
      <c r="L58" s="25"/>
      <c r="M58" s="8"/>
      <c r="N58" s="27"/>
      <c r="O58" s="27"/>
      <c r="P58" s="30"/>
      <c r="Q58" s="14"/>
      <c r="R58" s="25"/>
      <c r="S58" s="12"/>
      <c r="T58" s="27" t="str">
        <f>IF(V58="","",IF(HLOOKUP(V58,#REF!,4,FALSE)="","Name?",HLOOKUP(V58,#REF!,4,FALSE)))</f>
        <v/>
      </c>
      <c r="U58" s="27"/>
      <c r="V58" s="30"/>
      <c r="W58" s="14"/>
      <c r="X58" s="25"/>
    </row>
    <row r="59" spans="1:24" x14ac:dyDescent="0.25">
      <c r="A59" s="8"/>
      <c r="B59" s="27"/>
      <c r="C59" s="27"/>
      <c r="D59" s="30"/>
      <c r="E59" s="22"/>
      <c r="F59" s="25"/>
      <c r="G59" s="8"/>
      <c r="H59" s="27" t="str">
        <f>IF(J59="","",IF(HLOOKUP(J59,#REF!,8,FALSE)="","Name?",HLOOKUP(J59,#REF!,8,FALSE)))</f>
        <v/>
      </c>
      <c r="I59" s="27"/>
      <c r="J59" s="30"/>
      <c r="K59" s="22"/>
      <c r="L59" s="25"/>
      <c r="M59" s="8"/>
      <c r="N59" s="27"/>
      <c r="O59" s="27"/>
      <c r="P59" s="30"/>
      <c r="Q59" s="14"/>
      <c r="R59" s="25"/>
      <c r="S59" s="12"/>
      <c r="T59" s="27" t="str">
        <f>IF(V59="","",IF(HLOOKUP(V59,#REF!,4,FALSE)="","Name?",HLOOKUP(V59,#REF!,4,FALSE)))</f>
        <v/>
      </c>
      <c r="U59" s="27"/>
      <c r="V59" s="30"/>
      <c r="W59" s="14"/>
      <c r="X59" s="25"/>
    </row>
    <row r="60" spans="1:24" x14ac:dyDescent="0.25">
      <c r="A60" s="8"/>
      <c r="B60" s="27"/>
      <c r="C60" s="27"/>
      <c r="D60" s="30"/>
      <c r="E60" s="22"/>
      <c r="F60" s="25"/>
      <c r="G60" s="8"/>
      <c r="H60" s="27" t="str">
        <f>IF(J60="","",IF(HLOOKUP(J60,#REF!,8,FALSE)="","Name?",HLOOKUP(J60,#REF!,8,FALSE)))</f>
        <v/>
      </c>
      <c r="I60" s="27"/>
      <c r="J60" s="30"/>
      <c r="K60" s="22"/>
      <c r="L60" s="25"/>
      <c r="M60" s="8"/>
      <c r="N60" s="27"/>
      <c r="O60" s="27"/>
      <c r="P60" s="30"/>
      <c r="Q60" s="14"/>
      <c r="R60" s="25"/>
      <c r="S60" s="12"/>
      <c r="T60" s="27" t="str">
        <f>IF(V60="","",IF(HLOOKUP(V60,#REF!,4,FALSE)="","Name?",HLOOKUP(V60,#REF!,4,FALSE)))</f>
        <v/>
      </c>
      <c r="U60" s="27"/>
      <c r="V60" s="30"/>
      <c r="W60" s="14"/>
      <c r="X60" s="25"/>
    </row>
    <row r="61" spans="1:24" x14ac:dyDescent="0.25">
      <c r="A61" s="8"/>
      <c r="B61" s="27"/>
      <c r="C61" s="27"/>
      <c r="D61" s="30"/>
      <c r="E61" s="22"/>
      <c r="F61" s="25"/>
      <c r="G61" s="8"/>
      <c r="H61" s="27" t="str">
        <f>IF(J61="","",IF(HLOOKUP(J61,#REF!,8,FALSE)="","Name?",HLOOKUP(J61,#REF!,8,FALSE)))</f>
        <v/>
      </c>
      <c r="I61" s="27"/>
      <c r="J61" s="30"/>
      <c r="K61" s="22"/>
      <c r="L61" s="25"/>
      <c r="M61" s="8"/>
      <c r="N61" s="27"/>
      <c r="O61" s="27"/>
      <c r="P61" s="30"/>
      <c r="Q61" s="14"/>
      <c r="R61" s="25"/>
      <c r="S61" s="12"/>
      <c r="T61" s="27" t="str">
        <f>IF(V61="","",IF(HLOOKUP(V61,#REF!,4,FALSE)="","Name?",HLOOKUP(V61,#REF!,4,FALSE)))</f>
        <v/>
      </c>
      <c r="U61" s="27"/>
      <c r="V61" s="30"/>
      <c r="W61" s="14"/>
      <c r="X61" s="25"/>
    </row>
    <row r="62" spans="1:24" x14ac:dyDescent="0.25">
      <c r="A62" s="8"/>
      <c r="B62" s="27" t="str">
        <f>IF(D62="","",IF(HLOOKUP(D62,#REF!,6,FALSE)="","Name?",HLOOKUP(D62,#REF!,6,FALSE)))</f>
        <v/>
      </c>
      <c r="C62" s="27"/>
      <c r="D62" s="30"/>
      <c r="E62" s="22"/>
      <c r="F62" s="25"/>
      <c r="G62" s="8"/>
      <c r="H62" s="27" t="str">
        <f>IF(J62="","",IF(HLOOKUP(J62,#REF!,8,FALSE)="","Name?",HLOOKUP(J62,#REF!,8,FALSE)))</f>
        <v/>
      </c>
      <c r="I62" s="27"/>
      <c r="J62" s="30"/>
      <c r="K62" s="22"/>
      <c r="L62" s="25"/>
      <c r="M62" s="8"/>
      <c r="N62" s="27"/>
      <c r="O62" s="27"/>
      <c r="P62" s="30"/>
      <c r="Q62" s="14"/>
      <c r="R62" s="25"/>
      <c r="S62" s="12"/>
      <c r="T62" s="27" t="str">
        <f>IF(V62="","",IF(HLOOKUP(V62,#REF!,4,FALSE)="","Name?",HLOOKUP(V62,#REF!,4,FALSE)))</f>
        <v/>
      </c>
      <c r="U62" s="27"/>
      <c r="V62" s="30"/>
      <c r="W62" s="14"/>
      <c r="X62" s="25"/>
    </row>
    <row r="63" spans="1:24" x14ac:dyDescent="0.25">
      <c r="A63" s="8"/>
      <c r="B63" s="27" t="str">
        <f>IF(D63="","",IF(HLOOKUP(D63,#REF!,6,FALSE)="","Name?",HLOOKUP(D63,#REF!,6,FALSE)))</f>
        <v/>
      </c>
      <c r="C63" s="27"/>
      <c r="D63" s="30"/>
      <c r="E63" s="22"/>
      <c r="F63" s="25"/>
      <c r="G63" s="8"/>
      <c r="H63" s="27" t="str">
        <f>IF(J63="","",IF(HLOOKUP(J63,#REF!,8,FALSE)="","Name?",HLOOKUP(J63,#REF!,8,FALSE)))</f>
        <v/>
      </c>
      <c r="I63" s="27"/>
      <c r="J63" s="30"/>
      <c r="K63" s="22"/>
      <c r="L63" s="25"/>
      <c r="M63" s="8"/>
      <c r="N63" s="27"/>
      <c r="O63" s="27"/>
      <c r="P63" s="30"/>
      <c r="Q63" s="14"/>
      <c r="R63" s="25"/>
      <c r="S63" s="12"/>
      <c r="T63" s="27" t="str">
        <f>IF(V63="","",IF(HLOOKUP(V63,#REF!,4,FALSE)="","Name?",HLOOKUP(V63,#REF!,4,FALSE)))</f>
        <v/>
      </c>
      <c r="U63" s="27"/>
      <c r="V63" s="30"/>
      <c r="W63" s="14"/>
      <c r="X63" s="25"/>
    </row>
    <row r="64" spans="1:24" x14ac:dyDescent="0.25">
      <c r="A64" s="8"/>
      <c r="B64" s="27" t="str">
        <f>IF(D64="","",IF(HLOOKUP(D64,#REF!,6,FALSE)="","Name?",HLOOKUP(D64,#REF!,6,FALSE)))</f>
        <v/>
      </c>
      <c r="C64" s="27"/>
      <c r="D64" s="30"/>
      <c r="E64" s="22"/>
      <c r="F64" s="25"/>
      <c r="G64" s="8"/>
      <c r="H64" s="27" t="str">
        <f>IF(J64="","",IF(HLOOKUP(J64,#REF!,8,FALSE)="","Name?",HLOOKUP(J64,#REF!,8,FALSE)))</f>
        <v/>
      </c>
      <c r="I64" s="27"/>
      <c r="J64" s="30"/>
      <c r="K64" s="22"/>
      <c r="L64" s="25"/>
      <c r="M64" s="8"/>
      <c r="N64" s="27"/>
      <c r="O64" s="27"/>
      <c r="P64" s="30"/>
      <c r="Q64" s="14"/>
      <c r="R64" s="25"/>
      <c r="S64" s="12"/>
      <c r="T64" s="27" t="str">
        <f>IF(V64="","",IF(HLOOKUP(V64,#REF!,4,FALSE)="","Name?",HLOOKUP(V64,#REF!,4,FALSE)))</f>
        <v/>
      </c>
      <c r="U64" s="27"/>
      <c r="V64" s="30"/>
      <c r="W64" s="14"/>
      <c r="X64" s="25"/>
    </row>
    <row r="65" spans="1:24" x14ac:dyDescent="0.25">
      <c r="A65" s="8"/>
      <c r="B65" s="27" t="str">
        <f>IF(D65="","",IF(HLOOKUP(D65,#REF!,6,FALSE)="","Name?",HLOOKUP(D65,#REF!,6,FALSE)))</f>
        <v/>
      </c>
      <c r="C65" s="27"/>
      <c r="D65" s="30"/>
      <c r="E65" s="22"/>
      <c r="F65" s="25"/>
      <c r="G65" s="8"/>
      <c r="H65" s="27" t="str">
        <f>IF(J65="","",IF(HLOOKUP(J65,#REF!,8,FALSE)="","Name?",HLOOKUP(J65,#REF!,8,FALSE)))</f>
        <v/>
      </c>
      <c r="I65" s="27"/>
      <c r="J65" s="30"/>
      <c r="K65" s="22"/>
      <c r="L65" s="25"/>
      <c r="M65" s="8"/>
      <c r="N65" s="27"/>
      <c r="O65" s="27"/>
      <c r="P65" s="30"/>
      <c r="Q65" s="14"/>
      <c r="R65" s="25"/>
      <c r="S65" s="12"/>
      <c r="T65" s="27" t="str">
        <f>IF(V65="","",IF(HLOOKUP(V65,#REF!,4,FALSE)="","Name?",HLOOKUP(V65,#REF!,4,FALSE)))</f>
        <v/>
      </c>
      <c r="U65" s="27"/>
      <c r="V65" s="30"/>
      <c r="W65" s="14"/>
      <c r="X65" s="25"/>
    </row>
    <row r="66" spans="1:24" x14ac:dyDescent="0.25">
      <c r="A66" s="8"/>
      <c r="B66" s="27" t="str">
        <f>IF(D66="","",IF(HLOOKUP(D66,#REF!,6,FALSE)="","Name?",HLOOKUP(D66,#REF!,6,FALSE)))</f>
        <v/>
      </c>
      <c r="C66" s="27"/>
      <c r="D66" s="30"/>
      <c r="E66" s="22"/>
      <c r="F66" s="25"/>
      <c r="G66" s="8"/>
      <c r="H66" s="27" t="str">
        <f>IF(J66="","",IF(HLOOKUP(J66,#REF!,8,FALSE)="","Name?",HLOOKUP(J66,#REF!,8,FALSE)))</f>
        <v/>
      </c>
      <c r="I66" s="27"/>
      <c r="J66" s="30"/>
      <c r="K66" s="22"/>
      <c r="L66" s="25"/>
      <c r="M66" s="8"/>
      <c r="N66" s="27"/>
      <c r="O66" s="27"/>
      <c r="P66" s="30"/>
      <c r="Q66" s="14"/>
      <c r="R66" s="25"/>
      <c r="S66" s="12"/>
      <c r="T66" s="27" t="str">
        <f>IF(V66="","",IF(HLOOKUP(V66,#REF!,4,FALSE)="","Name?",HLOOKUP(V66,#REF!,4,FALSE)))</f>
        <v/>
      </c>
      <c r="U66" s="27"/>
      <c r="V66" s="30"/>
      <c r="W66" s="14"/>
      <c r="X66" s="25"/>
    </row>
    <row r="67" spans="1:24" x14ac:dyDescent="0.25">
      <c r="A67" s="8"/>
      <c r="B67" s="27" t="str">
        <f>IF(D67="","",IF(HLOOKUP(D67,#REF!,6,FALSE)="","Name?",HLOOKUP(D67,#REF!,6,FALSE)))</f>
        <v/>
      </c>
      <c r="C67" s="27"/>
      <c r="D67" s="30"/>
      <c r="E67" s="22"/>
      <c r="F67" s="25"/>
      <c r="G67" s="8"/>
      <c r="H67" s="27" t="str">
        <f>IF(J67="","",IF(HLOOKUP(J67,#REF!,8,FALSE)="","Name?",HLOOKUP(J67,#REF!,8,FALSE)))</f>
        <v/>
      </c>
      <c r="I67" s="27"/>
      <c r="J67" s="30"/>
      <c r="K67" s="22"/>
      <c r="L67" s="25"/>
      <c r="M67" s="8"/>
      <c r="N67" s="27"/>
      <c r="O67" s="27"/>
      <c r="P67" s="9"/>
      <c r="Q67" s="14"/>
      <c r="R67" s="25"/>
      <c r="S67" s="12"/>
      <c r="T67" s="27" t="str">
        <f>IF(V67="","",IF(HLOOKUP(V67,#REF!,4,FALSE)="","Name?",HLOOKUP(V67,#REF!,4,FALSE)))</f>
        <v/>
      </c>
      <c r="U67" s="27"/>
      <c r="V67" s="30"/>
      <c r="W67" s="14"/>
      <c r="X67" s="25"/>
    </row>
    <row r="68" spans="1:24" x14ac:dyDescent="0.25">
      <c r="A68" s="8"/>
      <c r="B68" s="27" t="str">
        <f>IF(D68="","",IF(HLOOKUP(D68,#REF!,6,FALSE)="","Name?",HLOOKUP(D68,#REF!,6,FALSE)))</f>
        <v/>
      </c>
      <c r="C68" s="27"/>
      <c r="D68" s="30"/>
      <c r="E68" s="22"/>
      <c r="F68" s="25"/>
      <c r="G68" s="8"/>
      <c r="H68" s="27" t="str">
        <f>IF(J68="","",IF(HLOOKUP(J68,#REF!,8,FALSE)="","Name?",HLOOKUP(J68,#REF!,8,FALSE)))</f>
        <v/>
      </c>
      <c r="I68" s="27"/>
      <c r="J68" s="30"/>
      <c r="K68" s="22"/>
      <c r="L68" s="25"/>
      <c r="M68" s="8"/>
      <c r="N68" s="27"/>
      <c r="O68" s="27"/>
      <c r="P68" s="9"/>
      <c r="Q68" s="14"/>
      <c r="R68" s="25"/>
      <c r="S68" s="12"/>
      <c r="T68" s="27" t="str">
        <f>IF(V68="","",IF(HLOOKUP(V68,#REF!,4,FALSE)="","Name?",HLOOKUP(V68,#REF!,4,FALSE)))</f>
        <v/>
      </c>
      <c r="U68" s="27"/>
      <c r="V68" s="30"/>
      <c r="W68" s="14"/>
      <c r="X68" s="25"/>
    </row>
    <row r="69" spans="1:24" x14ac:dyDescent="0.25">
      <c r="A69" s="8"/>
      <c r="B69" s="27" t="str">
        <f>IF(D69="","",IF(HLOOKUP(D69,#REF!,6,FALSE)="","Name?",HLOOKUP(D69,#REF!,6,FALSE)))</f>
        <v/>
      </c>
      <c r="C69" s="27"/>
      <c r="D69" s="30"/>
      <c r="E69" s="22"/>
      <c r="F69" s="25"/>
      <c r="G69" s="8"/>
      <c r="H69" s="27" t="str">
        <f>IF(J69="","",IF(HLOOKUP(J69,#REF!,8,FALSE)="","Name?",HLOOKUP(J69,#REF!,8,FALSE)))</f>
        <v/>
      </c>
      <c r="I69" s="27"/>
      <c r="J69" s="30"/>
      <c r="K69" s="22"/>
      <c r="L69" s="25"/>
      <c r="M69" s="8"/>
      <c r="N69" s="27"/>
      <c r="O69" s="27"/>
      <c r="P69" s="9"/>
      <c r="Q69" s="14"/>
      <c r="R69" s="25"/>
      <c r="S69" s="12"/>
      <c r="T69" s="27" t="str">
        <f>IF(V69="","",IF(HLOOKUP(V69,#REF!,4,FALSE)="","Name?",HLOOKUP(V69,#REF!,4,FALSE)))</f>
        <v/>
      </c>
      <c r="U69" s="27"/>
      <c r="V69" s="30"/>
      <c r="W69" s="14"/>
      <c r="X69" s="25"/>
    </row>
    <row r="70" spans="1:24" ht="13.8" thickBot="1" x14ac:dyDescent="0.3">
      <c r="A70" s="10"/>
      <c r="B70" s="28"/>
      <c r="C70" s="28"/>
      <c r="D70" s="11"/>
      <c r="E70" s="23"/>
      <c r="F70" s="26"/>
      <c r="G70" s="10"/>
      <c r="H70" s="28"/>
      <c r="I70" s="28"/>
      <c r="J70" s="11"/>
      <c r="K70" s="23"/>
      <c r="L70" s="26"/>
      <c r="M70" s="10"/>
      <c r="N70" s="28"/>
      <c r="O70" s="28"/>
      <c r="P70" s="11"/>
      <c r="Q70" s="18"/>
      <c r="R70" s="17"/>
      <c r="S70" s="13"/>
      <c r="T70" s="28"/>
      <c r="U70" s="28"/>
      <c r="V70" s="11"/>
      <c r="W70" s="18"/>
      <c r="X70" s="26"/>
    </row>
    <row r="71" spans="1:24" x14ac:dyDescent="0.25">
      <c r="R71" s="20"/>
    </row>
    <row r="72" spans="1:24" x14ac:dyDescent="0.25">
      <c r="H72" s="9"/>
      <c r="I72" s="9"/>
    </row>
    <row r="74" spans="1:24" x14ac:dyDescent="0.25">
      <c r="A74" s="1" t="str">
        <f>A39</f>
        <v>Inter Girls</v>
      </c>
    </row>
    <row r="75" spans="1:24" ht="13.8" thickBot="1" x14ac:dyDescent="0.3">
      <c r="B75" s="4" t="s">
        <v>9</v>
      </c>
      <c r="C75" s="4"/>
      <c r="H75" s="4" t="s">
        <v>10</v>
      </c>
      <c r="I75" s="4"/>
      <c r="N75" s="4" t="s">
        <v>11</v>
      </c>
      <c r="O75" s="4"/>
      <c r="S75" s="2"/>
      <c r="T75" s="4" t="s">
        <v>510</v>
      </c>
      <c r="U75" s="4"/>
    </row>
    <row r="76" spans="1:24" x14ac:dyDescent="0.25">
      <c r="A76" s="5"/>
      <c r="B76" s="6" t="s">
        <v>0</v>
      </c>
      <c r="C76" s="6"/>
      <c r="D76" s="65" t="s">
        <v>516</v>
      </c>
      <c r="E76" s="29" t="s">
        <v>1</v>
      </c>
      <c r="F76" s="7"/>
      <c r="G76" s="5"/>
      <c r="H76" s="6" t="s">
        <v>0</v>
      </c>
      <c r="I76" s="6"/>
      <c r="J76" s="65" t="s">
        <v>516</v>
      </c>
      <c r="K76" s="29" t="s">
        <v>1</v>
      </c>
      <c r="L76" s="7"/>
      <c r="M76" s="5"/>
      <c r="N76" s="6" t="s">
        <v>0</v>
      </c>
      <c r="O76" s="6"/>
      <c r="P76" s="65" t="s">
        <v>516</v>
      </c>
      <c r="Q76" s="29" t="s">
        <v>1</v>
      </c>
      <c r="R76" s="7"/>
      <c r="S76" s="5"/>
      <c r="T76" s="6" t="s">
        <v>0</v>
      </c>
      <c r="U76" s="6"/>
      <c r="V76" s="65" t="s">
        <v>516</v>
      </c>
      <c r="W76" s="29" t="s">
        <v>1</v>
      </c>
      <c r="X76" s="7"/>
    </row>
    <row r="77" spans="1:24" x14ac:dyDescent="0.25">
      <c r="A77" s="8"/>
      <c r="B77" s="27" t="str">
        <f>VLOOKUP(D77,Numbers!$A$1:E413,2,TRUE)</f>
        <v>Millie O'Hanlon</v>
      </c>
      <c r="C77" s="27" t="str">
        <f>VLOOKUP(D77,Numbers!$D$1:E413,2,TRUE)</f>
        <v>IG</v>
      </c>
      <c r="D77" s="30">
        <v>213</v>
      </c>
      <c r="E77" s="15">
        <v>1.6</v>
      </c>
      <c r="F77" s="25">
        <v>1</v>
      </c>
      <c r="G77" s="8"/>
      <c r="H77" s="27" t="str">
        <f>VLOOKUP(J77,Numbers!$A$1:K413,2,TRUE)</f>
        <v>Kelsey-lili Ogedengbe</v>
      </c>
      <c r="I77" s="27" t="str">
        <f>VLOOKUP(J77,Numbers!$D$1:K413,2,TRUE)</f>
        <v>IG</v>
      </c>
      <c r="J77" s="50">
        <v>170</v>
      </c>
      <c r="K77" s="15">
        <v>5.0999999999999996</v>
      </c>
      <c r="L77" s="25">
        <v>1</v>
      </c>
      <c r="M77" s="8"/>
      <c r="N77" s="27" t="str">
        <f>VLOOKUP(P77,Numbers!$A$1:Q413,2,TRUE)</f>
        <v>Amelia Jordan</v>
      </c>
      <c r="O77" s="27" t="str">
        <f>VLOOKUP(P77,Numbers!$D$1:Q413,2,TRUE)</f>
        <v>IG</v>
      </c>
      <c r="P77" s="50">
        <v>21</v>
      </c>
      <c r="Q77" s="15">
        <v>10.58</v>
      </c>
      <c r="R77" s="25">
        <v>1</v>
      </c>
      <c r="S77" s="8"/>
      <c r="T77" s="27" t="str">
        <f>VLOOKUP(V77,Numbers!$A$1:W413,2,TRUE)</f>
        <v>Aiko Hoshiko</v>
      </c>
      <c r="U77" s="27" t="str">
        <f>VLOOKUP(V77,Numbers!$D$1:W413,2,TRUE)</f>
        <v>IG</v>
      </c>
      <c r="V77" s="50">
        <v>7</v>
      </c>
      <c r="W77" s="15">
        <v>25.84</v>
      </c>
      <c r="X77" s="25">
        <v>1</v>
      </c>
    </row>
    <row r="78" spans="1:24" x14ac:dyDescent="0.25">
      <c r="A78" s="8"/>
      <c r="B78" s="27" t="str">
        <f>VLOOKUP(D78,Numbers!$A$1:E414,2,TRUE)</f>
        <v>Lauren Byrne</v>
      </c>
      <c r="C78" s="27" t="str">
        <f>VLOOKUP(D78,Numbers!$D$1:E414,2,TRUE)</f>
        <v>IG</v>
      </c>
      <c r="D78" s="30">
        <v>174</v>
      </c>
      <c r="E78" s="15">
        <v>1.55</v>
      </c>
      <c r="F78" s="25">
        <v>2</v>
      </c>
      <c r="G78" s="8"/>
      <c r="H78" s="27"/>
      <c r="I78" s="27"/>
      <c r="J78" s="61"/>
      <c r="K78" s="15"/>
      <c r="L78" s="25"/>
      <c r="M78" s="8"/>
      <c r="N78" s="27"/>
      <c r="O78" s="27"/>
      <c r="P78" s="61"/>
      <c r="Q78" s="15"/>
      <c r="R78" s="25"/>
      <c r="S78" s="8"/>
      <c r="T78" s="27"/>
      <c r="U78" s="27"/>
      <c r="V78" s="61"/>
      <c r="W78" s="15"/>
      <c r="X78" s="25"/>
    </row>
    <row r="79" spans="1:24" x14ac:dyDescent="0.25">
      <c r="A79" s="8"/>
      <c r="B79" s="27" t="str">
        <f>VLOOKUP(D79,Numbers!$A$1:E415,2,TRUE)</f>
        <v>Amelia Jordan</v>
      </c>
      <c r="C79" s="27" t="str">
        <f>VLOOKUP(D79,Numbers!$D$1:E415,2,TRUE)</f>
        <v>IG</v>
      </c>
      <c r="D79" s="30">
        <v>21</v>
      </c>
      <c r="E79" s="15">
        <v>1.55</v>
      </c>
      <c r="F79" s="25">
        <v>3</v>
      </c>
      <c r="G79" s="8"/>
      <c r="H79" s="27"/>
      <c r="I79" s="27"/>
      <c r="J79" s="61"/>
      <c r="K79" s="15"/>
      <c r="L79" s="25"/>
      <c r="M79" s="8"/>
      <c r="N79" s="27"/>
      <c r="O79" s="27"/>
      <c r="P79" s="61"/>
      <c r="Q79" s="15"/>
      <c r="R79" s="25"/>
      <c r="S79" s="8"/>
      <c r="T79" s="27"/>
      <c r="U79" s="27"/>
      <c r="V79" s="61"/>
      <c r="W79" s="15"/>
      <c r="X79" s="25"/>
    </row>
    <row r="80" spans="1:24" x14ac:dyDescent="0.25">
      <c r="A80" s="8"/>
      <c r="B80" s="27" t="str">
        <f>VLOOKUP(D80,Numbers!$A$1:E416,2,TRUE)</f>
        <v>Imogen Carew</v>
      </c>
      <c r="C80" s="27" t="str">
        <f>VLOOKUP(D80,Numbers!$D$1:E416,2,TRUE)</f>
        <v>IG</v>
      </c>
      <c r="D80" s="30">
        <v>131</v>
      </c>
      <c r="E80" s="15">
        <v>1.4</v>
      </c>
      <c r="F80" s="25">
        <v>4</v>
      </c>
      <c r="G80" s="8"/>
      <c r="H80" s="27"/>
      <c r="I80" s="27"/>
      <c r="J80" s="50"/>
      <c r="K80" s="15"/>
      <c r="L80" s="25"/>
      <c r="M80" s="8"/>
      <c r="N80" s="27"/>
      <c r="O80" s="27"/>
      <c r="P80" s="50"/>
      <c r="Q80" s="15"/>
      <c r="R80" s="25"/>
      <c r="S80" s="8"/>
      <c r="T80" s="27"/>
      <c r="U80" s="27"/>
      <c r="V80" s="50"/>
      <c r="W80" s="15"/>
      <c r="X80" s="25"/>
    </row>
    <row r="81" spans="1:24" x14ac:dyDescent="0.25">
      <c r="A81" s="8"/>
      <c r="B81" s="27"/>
      <c r="C81" s="27"/>
      <c r="D81" s="30"/>
      <c r="E81" s="15"/>
      <c r="F81" s="25"/>
      <c r="G81" s="8"/>
      <c r="H81" s="27"/>
      <c r="I81" s="27"/>
      <c r="J81" s="30"/>
      <c r="K81" s="15"/>
      <c r="L81" s="25"/>
      <c r="M81" s="8"/>
      <c r="N81" s="27"/>
      <c r="O81" s="27"/>
      <c r="P81" s="30"/>
      <c r="Q81" s="15"/>
      <c r="R81" s="25"/>
      <c r="S81" s="8"/>
      <c r="T81" s="27"/>
      <c r="U81" s="27"/>
      <c r="V81" s="30"/>
      <c r="W81" s="15"/>
      <c r="X81" s="25"/>
    </row>
    <row r="82" spans="1:24" x14ac:dyDescent="0.25">
      <c r="A82" s="8"/>
      <c r="B82" s="27"/>
      <c r="C82" s="27"/>
      <c r="D82" s="30"/>
      <c r="E82" s="15"/>
      <c r="F82" s="25"/>
      <c r="G82" s="8"/>
      <c r="H82" s="27"/>
      <c r="I82" s="27"/>
      <c r="J82" s="30"/>
      <c r="K82" s="15"/>
      <c r="L82" s="25"/>
      <c r="M82" s="8"/>
      <c r="N82" s="27"/>
      <c r="O82" s="27"/>
      <c r="P82" s="30"/>
      <c r="Q82" s="15"/>
      <c r="R82" s="25"/>
      <c r="S82" s="8"/>
      <c r="T82" s="27"/>
      <c r="U82" s="27"/>
      <c r="V82" s="30"/>
      <c r="W82" s="15"/>
      <c r="X82" s="25"/>
    </row>
    <row r="83" spans="1:24" x14ac:dyDescent="0.25">
      <c r="A83" s="8"/>
      <c r="B83" s="27"/>
      <c r="C83" s="27"/>
      <c r="D83" s="30"/>
      <c r="E83" s="15"/>
      <c r="F83" s="25"/>
      <c r="G83" s="8"/>
      <c r="H83" s="27"/>
      <c r="I83" s="27"/>
      <c r="J83" s="30"/>
      <c r="K83" s="15"/>
      <c r="L83" s="25"/>
      <c r="M83" s="8"/>
      <c r="N83" s="27"/>
      <c r="O83" s="27"/>
      <c r="P83" s="30"/>
      <c r="Q83" s="15"/>
      <c r="R83" s="25"/>
      <c r="S83" s="8"/>
      <c r="T83" s="27"/>
      <c r="U83" s="27"/>
      <c r="V83" s="30"/>
      <c r="W83" s="15"/>
      <c r="X83" s="25"/>
    </row>
    <row r="84" spans="1:24" x14ac:dyDescent="0.25">
      <c r="A84" s="8"/>
      <c r="B84" s="27"/>
      <c r="C84" s="27"/>
      <c r="D84" s="30"/>
      <c r="E84" s="15"/>
      <c r="F84" s="25"/>
      <c r="G84" s="8"/>
      <c r="H84" s="27"/>
      <c r="I84" s="27"/>
      <c r="J84" s="30"/>
      <c r="K84" s="15"/>
      <c r="L84" s="25"/>
      <c r="M84" s="8"/>
      <c r="N84" s="27"/>
      <c r="O84" s="27"/>
      <c r="P84" s="30"/>
      <c r="Q84" s="15"/>
      <c r="R84" s="25"/>
      <c r="S84" s="8"/>
      <c r="T84" s="27"/>
      <c r="U84" s="27"/>
      <c r="V84" s="30"/>
      <c r="W84" s="15"/>
      <c r="X84" s="25"/>
    </row>
    <row r="85" spans="1:24" x14ac:dyDescent="0.25">
      <c r="A85" s="8"/>
      <c r="B85" s="27"/>
      <c r="C85" s="27"/>
      <c r="D85" s="30"/>
      <c r="E85" s="15"/>
      <c r="F85" s="25"/>
      <c r="G85" s="8"/>
      <c r="H85" s="27"/>
      <c r="I85" s="27"/>
      <c r="J85" s="30"/>
      <c r="K85" s="15"/>
      <c r="L85" s="25"/>
      <c r="M85" s="8"/>
      <c r="N85" s="27"/>
      <c r="O85" s="27"/>
      <c r="P85" s="30"/>
      <c r="Q85" s="15"/>
      <c r="R85" s="25"/>
      <c r="S85" s="8"/>
      <c r="T85" s="27"/>
      <c r="U85" s="27"/>
      <c r="V85" s="30"/>
      <c r="W85" s="15"/>
      <c r="X85" s="25"/>
    </row>
    <row r="86" spans="1:24" x14ac:dyDescent="0.25">
      <c r="A86" s="8"/>
      <c r="B86" s="27"/>
      <c r="C86" s="27"/>
      <c r="D86" s="30"/>
      <c r="E86" s="15"/>
      <c r="F86" s="25"/>
      <c r="G86" s="8"/>
      <c r="H86" s="27"/>
      <c r="I86" s="27"/>
      <c r="J86" s="30"/>
      <c r="K86" s="15"/>
      <c r="L86" s="25"/>
      <c r="M86" s="8"/>
      <c r="N86" s="27"/>
      <c r="O86" s="27"/>
      <c r="P86" s="30"/>
      <c r="Q86" s="15"/>
      <c r="R86" s="25"/>
      <c r="S86" s="8"/>
      <c r="T86" s="27"/>
      <c r="U86" s="27"/>
      <c r="V86" s="30"/>
      <c r="W86" s="15"/>
      <c r="X86" s="25"/>
    </row>
    <row r="87" spans="1:24" x14ac:dyDescent="0.25">
      <c r="A87" s="8"/>
      <c r="B87" s="27"/>
      <c r="C87" s="27"/>
      <c r="D87" s="30"/>
      <c r="E87" s="15"/>
      <c r="F87" s="25"/>
      <c r="G87" s="8"/>
      <c r="H87" s="27"/>
      <c r="I87" s="27"/>
      <c r="J87" s="30"/>
      <c r="K87" s="15"/>
      <c r="L87" s="25"/>
      <c r="M87" s="8"/>
      <c r="N87" s="27"/>
      <c r="O87" s="27"/>
      <c r="P87" s="30"/>
      <c r="Q87" s="15"/>
      <c r="R87" s="25"/>
      <c r="S87" s="8"/>
      <c r="T87" s="27"/>
      <c r="U87" s="27"/>
      <c r="V87" s="30"/>
      <c r="W87" s="15"/>
      <c r="X87" s="25"/>
    </row>
    <row r="88" spans="1:24" x14ac:dyDescent="0.25">
      <c r="A88" s="8"/>
      <c r="B88" s="27"/>
      <c r="C88" s="27"/>
      <c r="D88" s="30"/>
      <c r="E88" s="15"/>
      <c r="F88" s="25"/>
      <c r="G88" s="8"/>
      <c r="H88" s="27"/>
      <c r="I88" s="27"/>
      <c r="J88" s="30"/>
      <c r="K88" s="15"/>
      <c r="L88" s="25"/>
      <c r="M88" s="8"/>
      <c r="N88" s="27"/>
      <c r="O88" s="27"/>
      <c r="P88" s="30"/>
      <c r="Q88" s="15"/>
      <c r="R88" s="25"/>
      <c r="S88" s="8"/>
      <c r="T88" s="27"/>
      <c r="U88" s="27"/>
      <c r="V88" s="30"/>
      <c r="W88" s="15"/>
      <c r="X88" s="25"/>
    </row>
    <row r="89" spans="1:24" x14ac:dyDescent="0.25">
      <c r="A89" s="8"/>
      <c r="B89" s="27"/>
      <c r="C89" s="27"/>
      <c r="D89" s="30"/>
      <c r="E89" s="15"/>
      <c r="F89" s="25"/>
      <c r="G89" s="8"/>
      <c r="H89" s="27"/>
      <c r="I89" s="27"/>
      <c r="J89" s="30"/>
      <c r="K89" s="15"/>
      <c r="L89" s="25"/>
      <c r="M89" s="8"/>
      <c r="N89" s="27"/>
      <c r="O89" s="27"/>
      <c r="P89" s="30"/>
      <c r="Q89" s="15"/>
      <c r="R89" s="25"/>
      <c r="S89" s="8"/>
      <c r="T89" s="27"/>
      <c r="U89" s="27"/>
      <c r="V89" s="30"/>
      <c r="W89" s="15"/>
      <c r="X89" s="25"/>
    </row>
    <row r="90" spans="1:24" x14ac:dyDescent="0.25">
      <c r="A90" s="8"/>
      <c r="B90" s="27"/>
      <c r="C90" s="27"/>
      <c r="D90" s="30"/>
      <c r="E90" s="15"/>
      <c r="F90" s="25"/>
      <c r="G90" s="8"/>
      <c r="H90" s="27"/>
      <c r="I90" s="27"/>
      <c r="J90" s="30"/>
      <c r="K90" s="15"/>
      <c r="L90" s="25"/>
      <c r="M90" s="8"/>
      <c r="N90" s="27"/>
      <c r="O90" s="27"/>
      <c r="P90" s="30"/>
      <c r="Q90" s="15"/>
      <c r="R90" s="25"/>
      <c r="S90" s="8"/>
      <c r="T90" s="27"/>
      <c r="U90" s="27"/>
      <c r="V90" s="30"/>
      <c r="W90" s="15"/>
      <c r="X90" s="25"/>
    </row>
    <row r="91" spans="1:24" x14ac:dyDescent="0.25">
      <c r="A91" s="8"/>
      <c r="B91" s="27"/>
      <c r="C91" s="27"/>
      <c r="D91" s="30"/>
      <c r="E91" s="15"/>
      <c r="F91" s="25"/>
      <c r="G91" s="8"/>
      <c r="H91" s="27"/>
      <c r="I91" s="27"/>
      <c r="J91" s="30"/>
      <c r="K91" s="15"/>
      <c r="L91" s="25"/>
      <c r="M91" s="8"/>
      <c r="N91" s="27"/>
      <c r="O91" s="27"/>
      <c r="P91" s="30"/>
      <c r="Q91" s="15"/>
      <c r="R91" s="25"/>
      <c r="S91" s="8"/>
      <c r="T91" s="27"/>
      <c r="U91" s="27"/>
      <c r="V91" s="30"/>
      <c r="W91" s="15"/>
      <c r="X91" s="25"/>
    </row>
    <row r="92" spans="1:24" x14ac:dyDescent="0.25">
      <c r="A92" s="8"/>
      <c r="B92" s="27"/>
      <c r="C92" s="27"/>
      <c r="D92" s="30"/>
      <c r="E92" s="15"/>
      <c r="F92" s="25"/>
      <c r="G92" s="8"/>
      <c r="H92" s="27"/>
      <c r="I92" s="27"/>
      <c r="J92" s="30"/>
      <c r="K92" s="15"/>
      <c r="L92" s="25"/>
      <c r="M92" s="8"/>
      <c r="N92" s="27"/>
      <c r="O92" s="27"/>
      <c r="P92" s="30"/>
      <c r="Q92" s="15"/>
      <c r="R92" s="25"/>
      <c r="S92" s="8"/>
      <c r="T92" s="27"/>
      <c r="U92" s="27"/>
      <c r="V92" s="30"/>
      <c r="W92" s="15"/>
      <c r="X92" s="25"/>
    </row>
    <row r="93" spans="1:24" x14ac:dyDescent="0.25">
      <c r="A93" s="8"/>
      <c r="B93" s="27"/>
      <c r="C93" s="27"/>
      <c r="D93" s="30"/>
      <c r="E93" s="15"/>
      <c r="F93" s="25"/>
      <c r="G93" s="8"/>
      <c r="H93" s="27"/>
      <c r="I93" s="27"/>
      <c r="J93" s="30"/>
      <c r="K93" s="15"/>
      <c r="L93" s="25"/>
      <c r="M93" s="8"/>
      <c r="N93" s="27"/>
      <c r="O93" s="27"/>
      <c r="P93" s="30"/>
      <c r="Q93" s="15"/>
      <c r="R93" s="25"/>
      <c r="S93" s="8"/>
      <c r="T93" s="27"/>
      <c r="U93" s="27"/>
      <c r="V93" s="30"/>
      <c r="W93" s="15"/>
      <c r="X93" s="25"/>
    </row>
    <row r="94" spans="1:24" x14ac:dyDescent="0.25">
      <c r="A94" s="8"/>
      <c r="B94" s="27"/>
      <c r="C94" s="27"/>
      <c r="D94" s="30"/>
      <c r="E94" s="15"/>
      <c r="F94" s="25"/>
      <c r="G94" s="8"/>
      <c r="H94" s="27"/>
      <c r="I94" s="27"/>
      <c r="J94" s="30"/>
      <c r="K94" s="15"/>
      <c r="L94" s="25"/>
      <c r="M94" s="8"/>
      <c r="N94" s="27"/>
      <c r="O94" s="27"/>
      <c r="P94" s="30"/>
      <c r="Q94" s="15"/>
      <c r="R94" s="25"/>
      <c r="S94" s="8"/>
      <c r="T94" s="27"/>
      <c r="U94" s="27"/>
      <c r="V94" s="30"/>
      <c r="W94" s="15"/>
      <c r="X94" s="25"/>
    </row>
    <row r="95" spans="1:24" x14ac:dyDescent="0.25">
      <c r="A95" s="8"/>
      <c r="B95" s="27" t="str">
        <f>IF(D95="","",IF(HLOOKUP(D95,#REF!,10,FALSE)="","Name?",HLOOKUP(D95,#REF!,10,FALSE)))</f>
        <v/>
      </c>
      <c r="C95" s="27"/>
      <c r="D95" s="30"/>
      <c r="E95" s="15"/>
      <c r="F95" s="25"/>
      <c r="G95" s="8"/>
      <c r="H95" s="27" t="str">
        <f>IF(J95="","",IF(HLOOKUP(J95,#REF!,12,FALSE)="","Name?",HLOOKUP(J95,#REF!,12,FALSE)))</f>
        <v/>
      </c>
      <c r="I95" s="27"/>
      <c r="J95" s="30"/>
      <c r="K95" s="15"/>
      <c r="L95" s="25"/>
      <c r="M95" s="8"/>
      <c r="N95" s="27" t="str">
        <f>IF(P95="","",IF(HLOOKUP(P95,#REF!,12,FALSE)="","Name?",HLOOKUP(P95,#REF!,12,FALSE)))</f>
        <v/>
      </c>
      <c r="O95" s="27"/>
      <c r="P95" s="30"/>
      <c r="Q95" s="15"/>
      <c r="R95" s="25"/>
      <c r="S95" s="8"/>
      <c r="T95" s="27"/>
      <c r="U95" s="27"/>
      <c r="V95" s="30"/>
      <c r="W95" s="15"/>
      <c r="X95" s="25"/>
    </row>
    <row r="96" spans="1:24" x14ac:dyDescent="0.25">
      <c r="A96" s="8"/>
      <c r="B96" s="27" t="str">
        <f>IF(D96="","",IF(HLOOKUP(D96,#REF!,10,FALSE)="","Name?",HLOOKUP(D96,#REF!,10,FALSE)))</f>
        <v/>
      </c>
      <c r="C96" s="27"/>
      <c r="D96" s="30"/>
      <c r="E96" s="15"/>
      <c r="F96" s="25"/>
      <c r="G96" s="8"/>
      <c r="H96" s="27" t="str">
        <f>IF(J96="","",IF(HLOOKUP(J96,#REF!,12,FALSE)="","Name?",HLOOKUP(J96,#REF!,12,FALSE)))</f>
        <v/>
      </c>
      <c r="I96" s="27"/>
      <c r="J96" s="30"/>
      <c r="K96" s="15"/>
      <c r="L96" s="25"/>
      <c r="M96" s="8"/>
      <c r="N96" s="27" t="str">
        <f>IF(P96="","",IF(HLOOKUP(P96,#REF!,12,FALSE)="","Name?",HLOOKUP(P96,#REF!,12,FALSE)))</f>
        <v/>
      </c>
      <c r="O96" s="27"/>
      <c r="P96" s="30"/>
      <c r="Q96" s="15"/>
      <c r="R96" s="25"/>
      <c r="S96" s="8"/>
      <c r="T96" s="27" t="str">
        <f>IF(V96="","",IF(HLOOKUP(V96,#REF!,12,FALSE)="","Name?",HLOOKUP(V96,#REF!,12,FALSE)))</f>
        <v/>
      </c>
      <c r="U96" s="27"/>
      <c r="V96" s="30"/>
      <c r="W96" s="15"/>
      <c r="X96" s="25"/>
    </row>
    <row r="97" spans="1:24" x14ac:dyDescent="0.25">
      <c r="A97" s="8"/>
      <c r="B97" s="27" t="str">
        <f>IF(D97="","",IF(HLOOKUP(D97,#REF!,10,FALSE)="","Name?",HLOOKUP(D97,#REF!,10,FALSE)))</f>
        <v/>
      </c>
      <c r="C97" s="27"/>
      <c r="D97" s="30"/>
      <c r="E97" s="15"/>
      <c r="F97" s="25"/>
      <c r="G97" s="8"/>
      <c r="H97" s="27" t="str">
        <f>IF(J97="","",IF(HLOOKUP(J97,#REF!,12,FALSE)="","Name?",HLOOKUP(J97,#REF!,12,FALSE)))</f>
        <v/>
      </c>
      <c r="I97" s="27"/>
      <c r="J97" s="30"/>
      <c r="K97" s="15"/>
      <c r="L97" s="25"/>
      <c r="M97" s="8"/>
      <c r="N97" s="27" t="str">
        <f>IF(P97="","",IF(HLOOKUP(P97,#REF!,12,FALSE)="","Name?",HLOOKUP(P97,#REF!,12,FALSE)))</f>
        <v/>
      </c>
      <c r="O97" s="27"/>
      <c r="P97" s="30"/>
      <c r="Q97" s="15"/>
      <c r="R97" s="25"/>
      <c r="S97" s="8"/>
      <c r="T97" s="27" t="str">
        <f>IF(V97="","",IF(HLOOKUP(V97,#REF!,12,FALSE)="","Name?",HLOOKUP(V97,#REF!,12,FALSE)))</f>
        <v/>
      </c>
      <c r="U97" s="27"/>
      <c r="V97" s="30"/>
      <c r="W97" s="15"/>
      <c r="X97" s="25"/>
    </row>
    <row r="98" spans="1:24" x14ac:dyDescent="0.25">
      <c r="A98" s="8"/>
      <c r="B98" s="27" t="str">
        <f>IF(D98="","",IF(HLOOKUP(D98,#REF!,10,FALSE)="","Name?",HLOOKUP(D98,#REF!,10,FALSE)))</f>
        <v/>
      </c>
      <c r="C98" s="27"/>
      <c r="D98" s="30"/>
      <c r="E98" s="15"/>
      <c r="F98" s="25"/>
      <c r="G98" s="8"/>
      <c r="H98" s="27" t="str">
        <f>IF(J98="","",IF(HLOOKUP(J98,#REF!,12,FALSE)="","Name?",HLOOKUP(J98,#REF!,12,FALSE)))</f>
        <v/>
      </c>
      <c r="I98" s="27"/>
      <c r="J98" s="30"/>
      <c r="K98" s="15"/>
      <c r="L98" s="25"/>
      <c r="M98" s="8"/>
      <c r="N98" s="27" t="str">
        <f>IF(P98="","",IF(HLOOKUP(P98,#REF!,12,FALSE)="","Name?",HLOOKUP(P98,#REF!,12,FALSE)))</f>
        <v/>
      </c>
      <c r="O98" s="27"/>
      <c r="P98" s="30"/>
      <c r="Q98" s="15"/>
      <c r="R98" s="25"/>
      <c r="S98" s="8"/>
      <c r="T98" s="27" t="str">
        <f>IF(V98="","",IF(HLOOKUP(V98,#REF!,12,FALSE)="","Name?",HLOOKUP(V98,#REF!,12,FALSE)))</f>
        <v/>
      </c>
      <c r="U98" s="27"/>
      <c r="V98" s="30"/>
      <c r="W98" s="15"/>
      <c r="X98" s="25"/>
    </row>
    <row r="99" spans="1:24" x14ac:dyDescent="0.25">
      <c r="A99" s="8"/>
      <c r="B99" s="27" t="str">
        <f>IF(D99="","",IF(HLOOKUP(D99,#REF!,10,FALSE)="","Name?",HLOOKUP(D99,#REF!,10,FALSE)))</f>
        <v/>
      </c>
      <c r="C99" s="27"/>
      <c r="D99" s="30"/>
      <c r="E99" s="15"/>
      <c r="F99" s="25"/>
      <c r="G99" s="8"/>
      <c r="H99" s="27" t="str">
        <f>IF(J99="","",IF(HLOOKUP(J99,#REF!,12,FALSE)="","Name?",HLOOKUP(J99,#REF!,12,FALSE)))</f>
        <v/>
      </c>
      <c r="I99" s="27"/>
      <c r="J99" s="30"/>
      <c r="K99" s="15"/>
      <c r="L99" s="25"/>
      <c r="M99" s="8"/>
      <c r="N99" s="27" t="str">
        <f>IF(P99="","",IF(HLOOKUP(P99,#REF!,12,FALSE)="","Name?",HLOOKUP(P99,#REF!,12,FALSE)))</f>
        <v/>
      </c>
      <c r="O99" s="27"/>
      <c r="P99" s="30"/>
      <c r="Q99" s="15"/>
      <c r="R99" s="25"/>
      <c r="S99" s="8"/>
      <c r="T99" s="27" t="str">
        <f>IF(V99="","",IF(HLOOKUP(V99,#REF!,12,FALSE)="","Name?",HLOOKUP(V99,#REF!,12,FALSE)))</f>
        <v/>
      </c>
      <c r="U99" s="27"/>
      <c r="V99" s="30"/>
      <c r="W99" s="15"/>
      <c r="X99" s="25"/>
    </row>
    <row r="100" spans="1:24" x14ac:dyDescent="0.25">
      <c r="A100" s="8"/>
      <c r="B100" s="27" t="str">
        <f>IF(D100="","",IF(HLOOKUP(D100,#REF!,10,FALSE)="","Name?",HLOOKUP(D100,#REF!,10,FALSE)))</f>
        <v/>
      </c>
      <c r="C100" s="27"/>
      <c r="D100" s="30"/>
      <c r="E100" s="15"/>
      <c r="F100" s="25"/>
      <c r="G100" s="8"/>
      <c r="H100" s="27" t="str">
        <f>IF(J100="","",IF(HLOOKUP(J100,#REF!,12,FALSE)="","Name?",HLOOKUP(J100,#REF!,12,FALSE)))</f>
        <v/>
      </c>
      <c r="I100" s="27"/>
      <c r="J100" s="30"/>
      <c r="K100" s="15"/>
      <c r="L100" s="25"/>
      <c r="M100" s="8"/>
      <c r="N100" s="27" t="str">
        <f>IF(P100="","",IF(HLOOKUP(P100,#REF!,12,FALSE)="","Name?",HLOOKUP(P100,#REF!,12,FALSE)))</f>
        <v/>
      </c>
      <c r="O100" s="27"/>
      <c r="P100" s="30"/>
      <c r="Q100" s="15"/>
      <c r="R100" s="25"/>
      <c r="S100" s="8"/>
      <c r="T100" s="27" t="str">
        <f>IF(V100="","",IF(HLOOKUP(V100,#REF!,12,FALSE)="","Name?",HLOOKUP(V100,#REF!,12,FALSE)))</f>
        <v/>
      </c>
      <c r="U100" s="27"/>
      <c r="V100" s="30"/>
      <c r="W100" s="15"/>
      <c r="X100" s="25"/>
    </row>
    <row r="101" spans="1:24" x14ac:dyDescent="0.25">
      <c r="A101" s="8"/>
      <c r="B101" s="27" t="str">
        <f>IF(D101="","",IF(HLOOKUP(D101,#REF!,10,FALSE)="","Name?",HLOOKUP(D101,#REF!,10,FALSE)))</f>
        <v/>
      </c>
      <c r="C101" s="27"/>
      <c r="D101" s="9"/>
      <c r="E101" s="15"/>
      <c r="F101" s="25"/>
      <c r="G101" s="8"/>
      <c r="H101" s="27" t="str">
        <f>IF(J101="","",IF(HLOOKUP(J101,#REF!,12,FALSE)="","Name?",HLOOKUP(J101,#REF!,12,FALSE)))</f>
        <v/>
      </c>
      <c r="I101" s="27"/>
      <c r="J101" s="30"/>
      <c r="K101" s="15"/>
      <c r="L101" s="25"/>
      <c r="M101" s="8"/>
      <c r="N101" s="27" t="str">
        <f>IF(P101="","",IF(HLOOKUP(P101,#REF!,12,FALSE)="","Name?",HLOOKUP(P101,#REF!,12,FALSE)))</f>
        <v/>
      </c>
      <c r="O101" s="27"/>
      <c r="P101" s="30"/>
      <c r="Q101" s="15"/>
      <c r="R101" s="25"/>
      <c r="S101" s="8"/>
      <c r="T101" s="27" t="str">
        <f>IF(V101="","",IF(HLOOKUP(V101,#REF!,12,FALSE)="","Name?",HLOOKUP(V101,#REF!,12,FALSE)))</f>
        <v/>
      </c>
      <c r="U101" s="27"/>
      <c r="V101" s="30"/>
      <c r="W101" s="15"/>
      <c r="X101" s="25"/>
    </row>
    <row r="102" spans="1:24" x14ac:dyDescent="0.25">
      <c r="A102" s="8"/>
      <c r="B102" s="27" t="str">
        <f>IF(D102="","",IF(HLOOKUP(D102,#REF!,10,FALSE)="","Name?",HLOOKUP(D102,#REF!,10,FALSE)))</f>
        <v/>
      </c>
      <c r="C102" s="27"/>
      <c r="D102" s="9"/>
      <c r="E102" s="15"/>
      <c r="F102" s="25"/>
      <c r="G102" s="8"/>
      <c r="H102" s="27" t="str">
        <f>IF(J102="","",IF(HLOOKUP(J102,#REF!,12,FALSE)="","Name?",HLOOKUP(J102,#REF!,12,FALSE)))</f>
        <v/>
      </c>
      <c r="I102" s="27"/>
      <c r="J102" s="30"/>
      <c r="K102" s="15"/>
      <c r="L102" s="25"/>
      <c r="M102" s="8"/>
      <c r="N102" s="27" t="str">
        <f>IF(P102="","",IF(HLOOKUP(P102,#REF!,12,FALSE)="","Name?",HLOOKUP(P102,#REF!,12,FALSE)))</f>
        <v/>
      </c>
      <c r="O102" s="27"/>
      <c r="P102" s="30"/>
      <c r="Q102" s="15"/>
      <c r="R102" s="25"/>
      <c r="S102" s="8"/>
      <c r="T102" s="27" t="str">
        <f>IF(V102="","",IF(HLOOKUP(V102,#REF!,12,FALSE)="","Name?",HLOOKUP(V102,#REF!,12,FALSE)))</f>
        <v/>
      </c>
      <c r="U102" s="27"/>
      <c r="V102" s="30"/>
      <c r="W102" s="15"/>
      <c r="X102" s="25"/>
    </row>
    <row r="103" spans="1:24" x14ac:dyDescent="0.25">
      <c r="A103" s="8"/>
      <c r="B103" s="27" t="str">
        <f>IF(D103="","",IF(HLOOKUP(D103,#REF!,10,FALSE)="","Name?",HLOOKUP(D103,#REF!,10,FALSE)))</f>
        <v/>
      </c>
      <c r="C103" s="27"/>
      <c r="D103" s="9"/>
      <c r="E103" s="15"/>
      <c r="F103" s="25"/>
      <c r="G103" s="8"/>
      <c r="H103" s="27" t="str">
        <f>IF(J103="","",IF(HLOOKUP(J103,#REF!,12,FALSE)="","Name?",HLOOKUP(J103,#REF!,12,FALSE)))</f>
        <v/>
      </c>
      <c r="I103" s="27"/>
      <c r="J103" s="30"/>
      <c r="K103" s="15"/>
      <c r="L103" s="25"/>
      <c r="M103" s="8"/>
      <c r="N103" s="27" t="str">
        <f>IF(P103="","",IF(HLOOKUP(P103,#REF!,12,FALSE)="","Name?",HLOOKUP(P103,#REF!,12,FALSE)))</f>
        <v/>
      </c>
      <c r="O103" s="27"/>
      <c r="P103" s="30"/>
      <c r="Q103" s="15"/>
      <c r="R103" s="25"/>
      <c r="S103" s="8"/>
      <c r="T103" s="27" t="str">
        <f>IF(V103="","",IF(HLOOKUP(V103,#REF!,12,FALSE)="","Name?",HLOOKUP(V103,#REF!,12,FALSE)))</f>
        <v/>
      </c>
      <c r="U103" s="27"/>
      <c r="V103" s="30"/>
      <c r="W103" s="15"/>
      <c r="X103" s="25"/>
    </row>
    <row r="104" spans="1:24" x14ac:dyDescent="0.25">
      <c r="A104" s="8"/>
      <c r="B104" s="27" t="str">
        <f>IF(D104="","",IF(HLOOKUP(D104,#REF!,10,FALSE)="","Name?",HLOOKUP(D104,#REF!,10,FALSE)))</f>
        <v/>
      </c>
      <c r="C104" s="27"/>
      <c r="D104" s="9"/>
      <c r="E104" s="15"/>
      <c r="F104" s="25"/>
      <c r="G104" s="8"/>
      <c r="H104" s="27" t="str">
        <f>IF(J104="","",IF(HLOOKUP(J104,#REF!,12,FALSE)="","Name?",HLOOKUP(J104,#REF!,12,FALSE)))</f>
        <v/>
      </c>
      <c r="I104" s="27"/>
      <c r="J104" s="30"/>
      <c r="K104" s="15"/>
      <c r="L104" s="25"/>
      <c r="M104" s="8"/>
      <c r="N104" s="27" t="str">
        <f>IF(P104="","",IF(HLOOKUP(P104,#REF!,12,FALSE)="","Name?",HLOOKUP(P104,#REF!,12,FALSE)))</f>
        <v/>
      </c>
      <c r="O104" s="27"/>
      <c r="P104" s="30"/>
      <c r="Q104" s="15"/>
      <c r="R104" s="25"/>
      <c r="S104" s="8"/>
      <c r="T104" s="27" t="str">
        <f>IF(V104="","",IF(HLOOKUP(V104,#REF!,12,FALSE)="","Name?",HLOOKUP(V104,#REF!,12,FALSE)))</f>
        <v/>
      </c>
      <c r="U104" s="27"/>
      <c r="V104" s="30"/>
      <c r="W104" s="15"/>
      <c r="X104" s="25"/>
    </row>
    <row r="105" spans="1:24" ht="13.8" thickBot="1" x14ac:dyDescent="0.3">
      <c r="A105" s="10"/>
      <c r="B105" s="28"/>
      <c r="C105" s="28"/>
      <c r="D105" s="11"/>
      <c r="E105" s="16"/>
      <c r="F105" s="26"/>
      <c r="G105" s="10"/>
      <c r="H105" s="28"/>
      <c r="I105" s="28"/>
      <c r="J105" s="51"/>
      <c r="K105" s="16"/>
      <c r="L105" s="26"/>
      <c r="M105" s="10"/>
      <c r="N105" s="28"/>
      <c r="O105" s="28"/>
      <c r="P105" s="51"/>
      <c r="Q105" s="16"/>
      <c r="R105" s="26"/>
      <c r="S105" s="10"/>
      <c r="T105" s="28"/>
      <c r="U105" s="28"/>
      <c r="V105" s="51"/>
      <c r="W105" s="16"/>
      <c r="X105" s="26"/>
    </row>
    <row r="110" spans="1:24" x14ac:dyDescent="0.25">
      <c r="A110" s="1" t="str">
        <f>A74</f>
        <v>Inter Girls</v>
      </c>
    </row>
    <row r="111" spans="1:24" ht="13.8" thickBot="1" x14ac:dyDescent="0.3">
      <c r="B111" s="4" t="s">
        <v>12</v>
      </c>
      <c r="C111" s="4"/>
      <c r="H111" s="4" t="s">
        <v>13</v>
      </c>
      <c r="I111" s="4"/>
      <c r="N111" s="4" t="s">
        <v>14</v>
      </c>
      <c r="O111" s="4"/>
      <c r="S111" s="2"/>
      <c r="T111" s="4" t="s">
        <v>894</v>
      </c>
      <c r="U111" s="4"/>
    </row>
    <row r="112" spans="1:24" x14ac:dyDescent="0.25">
      <c r="A112" s="5"/>
      <c r="B112" s="6" t="s">
        <v>0</v>
      </c>
      <c r="C112" s="6"/>
      <c r="D112" s="65" t="s">
        <v>516</v>
      </c>
      <c r="E112" s="29" t="s">
        <v>1</v>
      </c>
      <c r="F112" s="7"/>
      <c r="G112" s="5"/>
      <c r="H112" s="6" t="s">
        <v>0</v>
      </c>
      <c r="I112" s="6"/>
      <c r="J112" s="65" t="s">
        <v>516</v>
      </c>
      <c r="K112" s="29" t="s">
        <v>1</v>
      </c>
      <c r="L112" s="7"/>
      <c r="M112" s="5"/>
      <c r="N112" s="6" t="s">
        <v>0</v>
      </c>
      <c r="O112" s="6"/>
      <c r="P112" s="65" t="s">
        <v>516</v>
      </c>
      <c r="Q112" s="29" t="s">
        <v>1</v>
      </c>
      <c r="R112" s="7"/>
      <c r="S112" s="5"/>
      <c r="T112" s="6" t="s">
        <v>0</v>
      </c>
      <c r="U112" s="6"/>
      <c r="V112" s="65" t="s">
        <v>516</v>
      </c>
      <c r="W112" s="29" t="s">
        <v>1</v>
      </c>
      <c r="X112" s="7"/>
    </row>
    <row r="113" spans="1:24" x14ac:dyDescent="0.25">
      <c r="A113" s="8"/>
      <c r="B113" s="27" t="str">
        <f>VLOOKUP(D113,Numbers!$A$1:E449,2,TRUE)</f>
        <v>Aiko Hoshiko</v>
      </c>
      <c r="C113" s="27" t="str">
        <f>VLOOKUP(D113,Numbers!$D$1:E449,2,TRUE)</f>
        <v>IG</v>
      </c>
      <c r="D113" s="61">
        <v>7</v>
      </c>
      <c r="E113" s="15">
        <v>18.510000000000002</v>
      </c>
      <c r="F113" s="25">
        <v>1</v>
      </c>
      <c r="G113" s="8"/>
      <c r="H113" s="27" t="str">
        <f>VLOOKUP(J113,Numbers!$A$1:K449,2,TRUE)</f>
        <v>Lauren Byrne</v>
      </c>
      <c r="I113" s="27" t="str">
        <f>VLOOKUP(J113,Numbers!$D$1:K449,2,TRUE)</f>
        <v>IG</v>
      </c>
      <c r="J113" s="61">
        <v>174</v>
      </c>
      <c r="K113" s="15">
        <v>10.63</v>
      </c>
      <c r="L113" s="25">
        <v>1</v>
      </c>
      <c r="M113" s="8"/>
      <c r="N113" s="27"/>
      <c r="O113" s="27"/>
      <c r="P113" s="61"/>
      <c r="Q113" s="15"/>
      <c r="R113" s="25"/>
      <c r="S113" s="8"/>
      <c r="T113" s="27" t="str">
        <f>VLOOKUP(V113,Numbers!$A$1:W449,2,TRUE)</f>
        <v>Sarah Smith</v>
      </c>
      <c r="U113" s="27" t="str">
        <f>VLOOKUP(V113,Numbers!$D$1:W449,2,TRUE)</f>
        <v>IG</v>
      </c>
      <c r="V113" s="61">
        <v>249</v>
      </c>
      <c r="W113" s="15" t="s">
        <v>895</v>
      </c>
      <c r="X113" s="25">
        <v>1</v>
      </c>
    </row>
    <row r="114" spans="1:24" x14ac:dyDescent="0.25">
      <c r="A114" s="8"/>
      <c r="B114" s="27"/>
      <c r="C114" s="27"/>
      <c r="D114" s="30"/>
      <c r="E114" s="15"/>
      <c r="F114" s="25"/>
      <c r="G114" s="8"/>
      <c r="H114" s="27" t="str">
        <f>VLOOKUP(J114,Numbers!$A$1:K450,2,TRUE)</f>
        <v>Kelsey-lili Ogedengbe</v>
      </c>
      <c r="I114" s="27" t="str">
        <f>VLOOKUP(J114,Numbers!$D$1:K450,2,TRUE)</f>
        <v>IG</v>
      </c>
      <c r="J114" s="30">
        <v>170</v>
      </c>
      <c r="K114" s="15">
        <v>9.43</v>
      </c>
      <c r="L114" s="25">
        <v>2</v>
      </c>
      <c r="M114" s="8"/>
      <c r="N114" s="27"/>
      <c r="O114" s="27"/>
      <c r="P114" s="61"/>
      <c r="Q114" s="15"/>
      <c r="R114" s="25"/>
      <c r="S114" s="8"/>
      <c r="T114" s="27" t="str">
        <f>VLOOKUP(V114,Numbers!$A$1:W450,2,TRUE)</f>
        <v>Evie Melissa Smith</v>
      </c>
      <c r="U114" s="27" t="str">
        <f>VLOOKUP(V114,Numbers!$D$1:W450,2,TRUE)</f>
        <v>IG</v>
      </c>
      <c r="V114" s="61">
        <v>96</v>
      </c>
      <c r="W114" s="15" t="s">
        <v>896</v>
      </c>
      <c r="X114" s="25">
        <v>2</v>
      </c>
    </row>
    <row r="115" spans="1:24" x14ac:dyDescent="0.25">
      <c r="A115" s="8"/>
      <c r="B115" s="27"/>
      <c r="C115" s="27"/>
      <c r="D115" s="30"/>
      <c r="E115" s="15"/>
      <c r="F115" s="25"/>
      <c r="G115" s="8"/>
      <c r="H115" s="27" t="str">
        <f>VLOOKUP(J115,Numbers!$A$1:K451,2,TRUE)</f>
        <v>Lauren Miller</v>
      </c>
      <c r="I115" s="27" t="str">
        <f>VLOOKUP(J115,Numbers!$D$1:K451,2,TRUE)</f>
        <v>IG</v>
      </c>
      <c r="J115" s="30">
        <v>176</v>
      </c>
      <c r="K115" s="15">
        <v>8.18</v>
      </c>
      <c r="L115" s="25">
        <v>3</v>
      </c>
      <c r="M115" s="8"/>
      <c r="N115" s="27"/>
      <c r="O115" s="27"/>
      <c r="P115" s="30"/>
      <c r="Q115" s="15"/>
      <c r="R115" s="25"/>
      <c r="S115" s="8"/>
      <c r="T115" s="27"/>
      <c r="U115" s="27"/>
      <c r="V115" s="30"/>
      <c r="W115" s="15"/>
      <c r="X115" s="25"/>
    </row>
    <row r="116" spans="1:24" x14ac:dyDescent="0.25">
      <c r="A116" s="8"/>
      <c r="B116" s="27"/>
      <c r="C116" s="27"/>
      <c r="D116" s="30"/>
      <c r="E116" s="15"/>
      <c r="F116" s="25"/>
      <c r="G116" s="8"/>
      <c r="H116" s="27" t="str">
        <f>VLOOKUP(J116,Numbers!$A$1:K452,2,TRUE)</f>
        <v>Abigail Newman</v>
      </c>
      <c r="I116" s="27" t="str">
        <f>VLOOKUP(J116,Numbers!$D$1:K452,2,TRUE)</f>
        <v>IG</v>
      </c>
      <c r="J116" s="30">
        <v>2</v>
      </c>
      <c r="K116" s="15">
        <v>7.28</v>
      </c>
      <c r="L116" s="25">
        <v>4</v>
      </c>
      <c r="M116" s="8"/>
      <c r="N116" s="27"/>
      <c r="O116" s="27"/>
      <c r="P116" s="30"/>
      <c r="Q116" s="15"/>
      <c r="R116" s="25"/>
      <c r="S116" s="8"/>
      <c r="T116" s="27"/>
      <c r="U116" s="27"/>
      <c r="V116" s="30"/>
      <c r="W116" s="15"/>
      <c r="X116" s="25"/>
    </row>
    <row r="117" spans="1:24" x14ac:dyDescent="0.25">
      <c r="A117" s="8"/>
      <c r="B117" s="27"/>
      <c r="C117" s="27"/>
      <c r="D117" s="61"/>
      <c r="E117" s="15"/>
      <c r="F117" s="25"/>
      <c r="G117" s="8"/>
      <c r="H117" s="27" t="str">
        <f>VLOOKUP(J117,Numbers!$A$1:K453,2,TRUE)</f>
        <v>Freya Wickstead</v>
      </c>
      <c r="I117" s="27" t="str">
        <f>VLOOKUP(J117,Numbers!$D$1:K453,2,TRUE)</f>
        <v>IG</v>
      </c>
      <c r="J117" s="30">
        <v>106</v>
      </c>
      <c r="K117" s="3">
        <v>7.24</v>
      </c>
      <c r="L117" s="25">
        <v>5</v>
      </c>
      <c r="M117" s="8"/>
      <c r="N117" s="27"/>
      <c r="O117" s="27"/>
      <c r="P117" s="30"/>
      <c r="Q117" s="15"/>
      <c r="R117" s="25"/>
      <c r="S117" s="8"/>
      <c r="T117" s="27"/>
      <c r="U117" s="27"/>
      <c r="V117" s="30"/>
      <c r="W117" s="15"/>
      <c r="X117" s="25"/>
    </row>
    <row r="118" spans="1:24" x14ac:dyDescent="0.25">
      <c r="A118" s="8"/>
      <c r="B118" s="27"/>
      <c r="C118" s="27"/>
      <c r="D118" s="30"/>
      <c r="E118" s="15"/>
      <c r="F118" s="25"/>
      <c r="G118" s="8"/>
      <c r="H118" s="27"/>
      <c r="I118" s="27"/>
      <c r="J118" s="30"/>
      <c r="K118" s="15"/>
      <c r="L118" s="25"/>
      <c r="M118" s="8"/>
      <c r="N118" s="27"/>
      <c r="O118" s="27"/>
      <c r="P118" s="30"/>
      <c r="Q118" s="15"/>
      <c r="R118" s="25"/>
      <c r="S118" s="8"/>
      <c r="T118" s="27"/>
      <c r="U118" s="27"/>
      <c r="V118" s="30"/>
      <c r="W118" s="15"/>
      <c r="X118" s="25"/>
    </row>
    <row r="119" spans="1:24" x14ac:dyDescent="0.25">
      <c r="A119" s="8"/>
      <c r="B119" s="27"/>
      <c r="C119" s="27"/>
      <c r="D119" s="30"/>
      <c r="E119" s="15"/>
      <c r="F119" s="25"/>
      <c r="G119" s="8"/>
      <c r="H119" s="27"/>
      <c r="I119" s="27"/>
      <c r="J119" s="30"/>
      <c r="K119" s="15"/>
      <c r="L119" s="25"/>
      <c r="M119" s="8"/>
      <c r="N119" s="27"/>
      <c r="O119" s="27"/>
      <c r="P119" s="30"/>
      <c r="Q119" s="15"/>
      <c r="R119" s="25"/>
      <c r="S119" s="8"/>
      <c r="T119" s="27"/>
      <c r="U119" s="27"/>
      <c r="V119" s="30"/>
      <c r="W119" s="15"/>
      <c r="X119" s="25"/>
    </row>
    <row r="120" spans="1:24" x14ac:dyDescent="0.25">
      <c r="A120" s="8"/>
      <c r="B120" s="27"/>
      <c r="C120" s="27"/>
      <c r="D120" s="30"/>
      <c r="E120" s="15"/>
      <c r="F120" s="25"/>
      <c r="G120" s="8"/>
      <c r="H120" s="27"/>
      <c r="I120" s="27"/>
      <c r="J120" s="30"/>
      <c r="K120" s="15"/>
      <c r="L120" s="25"/>
      <c r="M120" s="8"/>
      <c r="N120" s="27"/>
      <c r="O120" s="27"/>
      <c r="P120" s="30"/>
      <c r="Q120" s="15"/>
      <c r="R120" s="25"/>
      <c r="S120" s="8"/>
      <c r="T120" s="27"/>
      <c r="U120" s="27"/>
      <c r="V120" s="30"/>
      <c r="W120" s="15"/>
      <c r="X120" s="25"/>
    </row>
    <row r="121" spans="1:24" x14ac:dyDescent="0.25">
      <c r="A121" s="8"/>
      <c r="B121" s="27"/>
      <c r="C121" s="27"/>
      <c r="D121" s="30"/>
      <c r="E121" s="15"/>
      <c r="F121" s="25"/>
      <c r="G121" s="8"/>
      <c r="H121" s="27"/>
      <c r="I121" s="27"/>
      <c r="J121" s="30"/>
      <c r="K121" s="15"/>
      <c r="L121" s="25"/>
      <c r="M121" s="8"/>
      <c r="N121" s="27"/>
      <c r="O121" s="27"/>
      <c r="P121" s="30"/>
      <c r="Q121" s="64"/>
      <c r="R121" s="25"/>
      <c r="S121" s="8"/>
      <c r="T121" s="27"/>
      <c r="U121" s="27"/>
      <c r="V121" s="30"/>
      <c r="W121" s="64"/>
      <c r="X121" s="25"/>
    </row>
    <row r="122" spans="1:24" x14ac:dyDescent="0.25">
      <c r="A122" s="8"/>
      <c r="B122" s="27"/>
      <c r="C122" s="27"/>
      <c r="D122" s="30"/>
      <c r="E122" s="15"/>
      <c r="F122" s="25"/>
      <c r="G122" s="8"/>
      <c r="H122" s="27"/>
      <c r="I122" s="27"/>
      <c r="J122" s="30"/>
      <c r="K122" s="15"/>
      <c r="L122" s="25"/>
      <c r="M122" s="8"/>
      <c r="N122" s="27"/>
      <c r="O122" s="27"/>
      <c r="P122" s="30"/>
      <c r="Q122" s="15"/>
      <c r="R122" s="25"/>
      <c r="S122" s="8"/>
      <c r="T122" s="27"/>
      <c r="U122" s="27"/>
      <c r="V122" s="30"/>
      <c r="W122" s="15"/>
      <c r="X122" s="25"/>
    </row>
    <row r="123" spans="1:24" x14ac:dyDescent="0.25">
      <c r="A123" s="8"/>
      <c r="B123" s="27"/>
      <c r="C123" s="27"/>
      <c r="D123" s="30"/>
      <c r="E123" s="15"/>
      <c r="F123" s="25"/>
      <c r="G123" s="8"/>
      <c r="H123" s="27"/>
      <c r="I123" s="27"/>
      <c r="J123" s="30"/>
      <c r="K123" s="15"/>
      <c r="L123" s="25"/>
      <c r="M123" s="8"/>
      <c r="N123" s="27"/>
      <c r="O123" s="27"/>
      <c r="P123" s="30"/>
      <c r="Q123" s="15"/>
      <c r="R123" s="25"/>
      <c r="S123" s="8"/>
      <c r="T123" s="27"/>
      <c r="U123" s="27"/>
      <c r="V123" s="30"/>
      <c r="W123" s="15"/>
      <c r="X123" s="25"/>
    </row>
    <row r="124" spans="1:24" x14ac:dyDescent="0.25">
      <c r="A124" s="8"/>
      <c r="B124" s="27"/>
      <c r="C124" s="27"/>
      <c r="D124" s="30"/>
      <c r="E124" s="15"/>
      <c r="F124" s="25"/>
      <c r="G124" s="8"/>
      <c r="H124" s="27"/>
      <c r="I124" s="27"/>
      <c r="J124" s="30"/>
      <c r="K124" s="15"/>
      <c r="L124" s="25"/>
      <c r="M124" s="8"/>
      <c r="N124" s="27"/>
      <c r="O124" s="27"/>
      <c r="P124" s="30"/>
      <c r="Q124" s="15"/>
      <c r="R124" s="25"/>
      <c r="S124" s="8"/>
      <c r="T124" s="27"/>
      <c r="U124" s="27"/>
      <c r="V124" s="30"/>
      <c r="W124" s="15"/>
      <c r="X124" s="25"/>
    </row>
    <row r="125" spans="1:24" x14ac:dyDescent="0.25">
      <c r="A125" s="8"/>
      <c r="B125" s="27"/>
      <c r="C125" s="27"/>
      <c r="D125" s="30"/>
      <c r="E125" s="15"/>
      <c r="F125" s="25"/>
      <c r="G125" s="8"/>
      <c r="H125" s="27"/>
      <c r="I125" s="27"/>
      <c r="J125" s="30"/>
      <c r="K125" s="15"/>
      <c r="L125" s="25"/>
      <c r="M125" s="8"/>
      <c r="N125" s="27"/>
      <c r="O125" s="27"/>
      <c r="P125" s="30"/>
      <c r="Q125" s="15"/>
      <c r="R125" s="25"/>
      <c r="S125" s="8"/>
      <c r="T125" s="27"/>
      <c r="U125" s="27"/>
      <c r="V125" s="30"/>
      <c r="W125" s="15"/>
      <c r="X125" s="25"/>
    </row>
    <row r="126" spans="1:24" x14ac:dyDescent="0.25">
      <c r="A126" s="8"/>
      <c r="B126" s="27"/>
      <c r="C126" s="27"/>
      <c r="D126" s="30"/>
      <c r="E126" s="15"/>
      <c r="F126" s="25"/>
      <c r="G126" s="8"/>
      <c r="H126" s="27"/>
      <c r="I126" s="27"/>
      <c r="J126" s="30"/>
      <c r="K126" s="15"/>
      <c r="L126" s="25"/>
      <c r="M126" s="8"/>
      <c r="N126" s="27"/>
      <c r="O126" s="27"/>
      <c r="P126" s="30"/>
      <c r="Q126" s="15"/>
      <c r="R126" s="25"/>
      <c r="S126" s="8"/>
      <c r="T126" s="27"/>
      <c r="U126" s="27"/>
      <c r="V126" s="30"/>
      <c r="W126" s="15"/>
      <c r="X126" s="25"/>
    </row>
    <row r="127" spans="1:24" x14ac:dyDescent="0.25">
      <c r="A127" s="8"/>
      <c r="B127" s="27"/>
      <c r="C127" s="27"/>
      <c r="D127" s="30"/>
      <c r="E127" s="15"/>
      <c r="F127" s="25"/>
      <c r="G127" s="8"/>
      <c r="H127" s="27"/>
      <c r="I127" s="27"/>
      <c r="J127" s="30"/>
      <c r="K127" s="15"/>
      <c r="L127" s="25"/>
      <c r="M127" s="8"/>
      <c r="N127" s="27"/>
      <c r="O127" s="27"/>
      <c r="P127" s="30"/>
      <c r="Q127" s="15"/>
      <c r="R127" s="25"/>
      <c r="S127" s="8"/>
      <c r="T127" s="27"/>
      <c r="U127" s="27"/>
      <c r="V127" s="30"/>
      <c r="W127" s="15"/>
      <c r="X127" s="25"/>
    </row>
    <row r="128" spans="1:24" x14ac:dyDescent="0.25">
      <c r="A128" s="8"/>
      <c r="B128" s="27"/>
      <c r="C128" s="27"/>
      <c r="D128" s="30"/>
      <c r="E128" s="15"/>
      <c r="F128" s="25"/>
      <c r="G128" s="8"/>
      <c r="H128" s="27"/>
      <c r="I128" s="27"/>
      <c r="J128" s="30"/>
      <c r="K128" s="15"/>
      <c r="L128" s="25"/>
      <c r="M128" s="8"/>
      <c r="N128" s="27"/>
      <c r="O128" s="27"/>
      <c r="P128" s="30"/>
      <c r="Q128" s="15"/>
      <c r="R128" s="25"/>
      <c r="S128" s="8"/>
      <c r="T128" s="27"/>
      <c r="U128" s="27"/>
      <c r="V128" s="30"/>
      <c r="W128" s="15"/>
      <c r="X128" s="25"/>
    </row>
    <row r="129" spans="1:24" x14ac:dyDescent="0.25">
      <c r="A129" s="8"/>
      <c r="B129" s="27"/>
      <c r="C129" s="27"/>
      <c r="D129" s="30"/>
      <c r="E129" s="15"/>
      <c r="F129" s="25"/>
      <c r="G129" s="8"/>
      <c r="H129" s="27"/>
      <c r="I129" s="27"/>
      <c r="J129" s="30"/>
      <c r="K129" s="15"/>
      <c r="L129" s="25"/>
      <c r="M129" s="8"/>
      <c r="N129" s="27"/>
      <c r="O129" s="27"/>
      <c r="P129" s="30"/>
      <c r="Q129" s="15"/>
      <c r="R129" s="25"/>
      <c r="S129" s="8"/>
      <c r="T129" s="27"/>
      <c r="U129" s="27"/>
      <c r="V129" s="30"/>
      <c r="W129" s="15"/>
      <c r="X129" s="25"/>
    </row>
    <row r="130" spans="1:24" x14ac:dyDescent="0.25">
      <c r="A130" s="8"/>
      <c r="B130" s="27"/>
      <c r="C130" s="27"/>
      <c r="D130" s="30"/>
      <c r="E130" s="15"/>
      <c r="F130" s="25"/>
      <c r="G130" s="8"/>
      <c r="H130" s="27"/>
      <c r="I130" s="27"/>
      <c r="J130" s="30"/>
      <c r="K130" s="15"/>
      <c r="L130" s="25"/>
      <c r="M130" s="8"/>
      <c r="N130" s="27"/>
      <c r="O130" s="27"/>
      <c r="P130" s="30"/>
      <c r="Q130" s="15"/>
      <c r="R130" s="25"/>
      <c r="S130" s="8"/>
      <c r="T130" s="27"/>
      <c r="U130" s="27"/>
      <c r="V130" s="30"/>
      <c r="W130" s="15"/>
      <c r="X130" s="25"/>
    </row>
    <row r="131" spans="1:24" x14ac:dyDescent="0.25">
      <c r="A131" s="8"/>
      <c r="B131" s="27" t="str">
        <f>IF(D131="","",IF(HLOOKUP(D131,#REF!,14,FALSE)="","Name?",HLOOKUP(D131,#REF!,14,FALSE)))</f>
        <v/>
      </c>
      <c r="C131" s="27"/>
      <c r="D131" s="30"/>
      <c r="E131" s="15"/>
      <c r="F131" s="25"/>
      <c r="G131" s="8"/>
      <c r="H131" s="27" t="str">
        <f>IF(J131="","",IF(HLOOKUP(J131,#REF!,16,FALSE)="","Name?",HLOOKUP(J131,#REF!,16,FALSE)))</f>
        <v/>
      </c>
      <c r="I131" s="27"/>
      <c r="J131" s="30"/>
      <c r="K131" s="15"/>
      <c r="L131" s="25"/>
      <c r="M131" s="8"/>
      <c r="N131" s="27" t="str">
        <f>IF(P131="","",IF(HLOOKUP(P131,#REF!,18,FALSE)="","Name?",HLOOKUP(P131,#REF!,18,FALSE)))</f>
        <v/>
      </c>
      <c r="O131" s="27"/>
      <c r="P131" s="30"/>
      <c r="Q131" s="15"/>
      <c r="R131" s="25"/>
      <c r="S131" s="8"/>
      <c r="T131" s="27"/>
      <c r="U131" s="27"/>
      <c r="V131" s="30"/>
      <c r="W131" s="15"/>
      <c r="X131" s="25"/>
    </row>
    <row r="132" spans="1:24" x14ac:dyDescent="0.25">
      <c r="A132" s="8"/>
      <c r="B132" s="27" t="str">
        <f>IF(D132="","",IF(HLOOKUP(D132,#REF!,14,FALSE)="","Name?",HLOOKUP(D132,#REF!,14,FALSE)))</f>
        <v/>
      </c>
      <c r="C132" s="27"/>
      <c r="D132" s="30"/>
      <c r="E132" s="15"/>
      <c r="F132" s="25"/>
      <c r="G132" s="8"/>
      <c r="H132" s="27" t="str">
        <f>IF(J132="","",IF(HLOOKUP(J132,#REF!,16,FALSE)="","Name?",HLOOKUP(J132,#REF!,16,FALSE)))</f>
        <v/>
      </c>
      <c r="I132" s="27"/>
      <c r="J132" s="30"/>
      <c r="K132" s="15"/>
      <c r="L132" s="25"/>
      <c r="M132" s="8"/>
      <c r="N132" s="27" t="str">
        <f>IF(P132="","",IF(HLOOKUP(P132,#REF!,18,FALSE)="","Name?",HLOOKUP(P132,#REF!,18,FALSE)))</f>
        <v/>
      </c>
      <c r="O132" s="27"/>
      <c r="P132" s="30"/>
      <c r="Q132" s="15"/>
      <c r="R132" s="25"/>
      <c r="S132" s="8"/>
      <c r="T132" s="27"/>
      <c r="U132" s="27"/>
      <c r="V132" s="30"/>
      <c r="W132" s="15"/>
      <c r="X132" s="25"/>
    </row>
    <row r="133" spans="1:24" x14ac:dyDescent="0.25">
      <c r="A133" s="8"/>
      <c r="B133" s="27" t="str">
        <f>IF(D133="","",IF(HLOOKUP(D133,#REF!,14,FALSE)="","Name?",HLOOKUP(D133,#REF!,14,FALSE)))</f>
        <v/>
      </c>
      <c r="C133" s="27"/>
      <c r="D133" s="30"/>
      <c r="E133" s="15"/>
      <c r="F133" s="25"/>
      <c r="G133" s="8"/>
      <c r="H133" s="27" t="str">
        <f>IF(J133="","",IF(HLOOKUP(J133,#REF!,16,FALSE)="","Name?",HLOOKUP(J133,#REF!,16,FALSE)))</f>
        <v/>
      </c>
      <c r="I133" s="27"/>
      <c r="J133" s="30"/>
      <c r="K133" s="15"/>
      <c r="L133" s="25"/>
      <c r="M133" s="8"/>
      <c r="N133" s="27" t="str">
        <f>IF(P133="","",IF(HLOOKUP(P133,#REF!,18,FALSE)="","Name?",HLOOKUP(P133,#REF!,18,FALSE)))</f>
        <v/>
      </c>
      <c r="O133" s="27"/>
      <c r="P133" s="30"/>
      <c r="Q133" s="15"/>
      <c r="R133" s="25"/>
      <c r="S133" s="8"/>
      <c r="T133" s="27" t="str">
        <f>IF(V133="","",IF(HLOOKUP(V133,#REF!,18,FALSE)="","Name?",HLOOKUP(V133,#REF!,18,FALSE)))</f>
        <v/>
      </c>
      <c r="U133" s="27"/>
      <c r="V133" s="30"/>
      <c r="W133" s="15"/>
      <c r="X133" s="25"/>
    </row>
    <row r="134" spans="1:24" x14ac:dyDescent="0.25">
      <c r="A134" s="8"/>
      <c r="B134" s="27" t="str">
        <f>IF(D134="","",IF(HLOOKUP(D134,#REF!,14,FALSE)="","Name?",HLOOKUP(D134,#REF!,14,FALSE)))</f>
        <v/>
      </c>
      <c r="C134" s="27"/>
      <c r="D134" s="30"/>
      <c r="E134" s="15"/>
      <c r="F134" s="25"/>
      <c r="G134" s="8"/>
      <c r="H134" s="27" t="str">
        <f>IF(J134="","",IF(HLOOKUP(J134,#REF!,16,FALSE)="","Name?",HLOOKUP(J134,#REF!,16,FALSE)))</f>
        <v/>
      </c>
      <c r="I134" s="27"/>
      <c r="J134" s="30"/>
      <c r="K134" s="15"/>
      <c r="L134" s="25"/>
      <c r="M134" s="8"/>
      <c r="N134" s="27" t="str">
        <f>IF(P134="","",IF(HLOOKUP(P134,#REF!,18,FALSE)="","Name?",HLOOKUP(P134,#REF!,18,FALSE)))</f>
        <v/>
      </c>
      <c r="O134" s="27"/>
      <c r="P134" s="30"/>
      <c r="Q134" s="15"/>
      <c r="R134" s="25"/>
      <c r="S134" s="8"/>
      <c r="T134" s="27" t="str">
        <f>IF(V134="","",IF(HLOOKUP(V134,#REF!,18,FALSE)="","Name?",HLOOKUP(V134,#REF!,18,FALSE)))</f>
        <v/>
      </c>
      <c r="U134" s="27"/>
      <c r="V134" s="30"/>
      <c r="W134" s="15"/>
      <c r="X134" s="25"/>
    </row>
    <row r="135" spans="1:24" x14ac:dyDescent="0.25">
      <c r="A135" s="8"/>
      <c r="B135" s="27" t="str">
        <f>IF(D135="","",IF(HLOOKUP(D135,#REF!,14,FALSE)="","Name?",HLOOKUP(D135,#REF!,14,FALSE)))</f>
        <v/>
      </c>
      <c r="C135" s="27"/>
      <c r="D135" s="30"/>
      <c r="E135" s="15"/>
      <c r="F135" s="25"/>
      <c r="G135" s="8"/>
      <c r="H135" s="27" t="str">
        <f>IF(J135="","",IF(HLOOKUP(J135,#REF!,16,FALSE)="","Name?",HLOOKUP(J135,#REF!,16,FALSE)))</f>
        <v/>
      </c>
      <c r="I135" s="27"/>
      <c r="J135" s="30"/>
      <c r="K135" s="15"/>
      <c r="L135" s="25"/>
      <c r="M135" s="8"/>
      <c r="N135" s="27" t="str">
        <f>IF(P135="","",IF(HLOOKUP(P135,#REF!,18,FALSE)="","Name?",HLOOKUP(P135,#REF!,18,FALSE)))</f>
        <v/>
      </c>
      <c r="O135" s="27"/>
      <c r="P135" s="30"/>
      <c r="Q135" s="15"/>
      <c r="R135" s="25"/>
      <c r="S135" s="8"/>
      <c r="T135" s="27" t="str">
        <f>IF(V135="","",IF(HLOOKUP(V135,#REF!,18,FALSE)="","Name?",HLOOKUP(V135,#REF!,18,FALSE)))</f>
        <v/>
      </c>
      <c r="U135" s="27"/>
      <c r="V135" s="30"/>
      <c r="W135" s="15"/>
      <c r="X135" s="25"/>
    </row>
    <row r="136" spans="1:24" x14ac:dyDescent="0.25">
      <c r="A136" s="8"/>
      <c r="B136" s="27" t="str">
        <f>IF(D136="","",IF(HLOOKUP(D136,#REF!,14,FALSE)="","Name?",HLOOKUP(D136,#REF!,14,FALSE)))</f>
        <v/>
      </c>
      <c r="C136" s="27"/>
      <c r="D136" s="30"/>
      <c r="E136" s="15"/>
      <c r="F136" s="25"/>
      <c r="G136" s="8"/>
      <c r="H136" s="27" t="str">
        <f>IF(J136="","",IF(HLOOKUP(J136,#REF!,16,FALSE)="","Name?",HLOOKUP(J136,#REF!,16,FALSE)))</f>
        <v/>
      </c>
      <c r="I136" s="27"/>
      <c r="J136" s="30"/>
      <c r="K136" s="15"/>
      <c r="L136" s="25"/>
      <c r="M136" s="8"/>
      <c r="N136" s="27" t="str">
        <f>IF(P136="","",IF(HLOOKUP(P136,#REF!,18,FALSE)="","Name?",HLOOKUP(P136,#REF!,18,FALSE)))</f>
        <v/>
      </c>
      <c r="O136" s="27"/>
      <c r="P136" s="30"/>
      <c r="Q136" s="15"/>
      <c r="R136" s="25"/>
      <c r="S136" s="8"/>
      <c r="T136" s="27" t="str">
        <f>IF(V136="","",IF(HLOOKUP(V136,#REF!,18,FALSE)="","Name?",HLOOKUP(V136,#REF!,18,FALSE)))</f>
        <v/>
      </c>
      <c r="U136" s="27"/>
      <c r="V136" s="30"/>
      <c r="W136" s="15"/>
      <c r="X136" s="25"/>
    </row>
    <row r="137" spans="1:24" x14ac:dyDescent="0.25">
      <c r="A137" s="8"/>
      <c r="B137" s="27" t="str">
        <f>IF(D137="","",IF(HLOOKUP(D137,#REF!,14,FALSE)="","Name?",HLOOKUP(D137,#REF!,14,FALSE)))</f>
        <v/>
      </c>
      <c r="C137" s="27"/>
      <c r="D137" s="30"/>
      <c r="E137" s="15"/>
      <c r="F137" s="25"/>
      <c r="G137" s="8"/>
      <c r="H137" s="27" t="str">
        <f>IF(J137="","",IF(HLOOKUP(J137,#REF!,16,FALSE)="","Name?",HLOOKUP(J137,#REF!,16,FALSE)))</f>
        <v/>
      </c>
      <c r="I137" s="27"/>
      <c r="J137" s="30"/>
      <c r="K137" s="15"/>
      <c r="L137" s="25"/>
      <c r="M137" s="8"/>
      <c r="N137" s="27" t="str">
        <f>IF(P137="","",IF(HLOOKUP(P137,#REF!,18,FALSE)="","Name?",HLOOKUP(P137,#REF!,18,FALSE)))</f>
        <v/>
      </c>
      <c r="O137" s="27"/>
      <c r="P137" s="30"/>
      <c r="Q137" s="15"/>
      <c r="R137" s="25"/>
      <c r="S137" s="8"/>
      <c r="T137" s="27" t="str">
        <f>IF(V137="","",IF(HLOOKUP(V137,#REF!,18,FALSE)="","Name?",HLOOKUP(V137,#REF!,18,FALSE)))</f>
        <v/>
      </c>
      <c r="U137" s="27"/>
      <c r="V137" s="30"/>
      <c r="W137" s="15"/>
      <c r="X137" s="25"/>
    </row>
    <row r="138" spans="1:24" x14ac:dyDescent="0.25">
      <c r="A138" s="8"/>
      <c r="B138" s="27" t="str">
        <f>IF(D138="","",IF(HLOOKUP(D138,#REF!,14,FALSE)="","Name?",HLOOKUP(D138,#REF!,14,FALSE)))</f>
        <v/>
      </c>
      <c r="C138" s="27"/>
      <c r="D138" s="30"/>
      <c r="E138" s="15"/>
      <c r="F138" s="25"/>
      <c r="G138" s="8"/>
      <c r="H138" s="27" t="str">
        <f>IF(J138="","",IF(HLOOKUP(J138,#REF!,16,FALSE)="","Name?",HLOOKUP(J138,#REF!,16,FALSE)))</f>
        <v/>
      </c>
      <c r="I138" s="27"/>
      <c r="J138" s="30"/>
      <c r="K138" s="15"/>
      <c r="L138" s="25"/>
      <c r="M138" s="8"/>
      <c r="N138" s="27" t="str">
        <f>IF(P138="","",IF(HLOOKUP(P138,#REF!,18,FALSE)="","Name?",HLOOKUP(P138,#REF!,18,FALSE)))</f>
        <v/>
      </c>
      <c r="O138" s="27"/>
      <c r="P138" s="30"/>
      <c r="Q138" s="15"/>
      <c r="R138" s="25"/>
      <c r="S138" s="8"/>
      <c r="T138" s="27" t="str">
        <f>IF(V138="","",IF(HLOOKUP(V138,#REF!,18,FALSE)="","Name?",HLOOKUP(V138,#REF!,18,FALSE)))</f>
        <v/>
      </c>
      <c r="U138" s="27"/>
      <c r="V138" s="30"/>
      <c r="W138" s="15"/>
      <c r="X138" s="25"/>
    </row>
    <row r="139" spans="1:24" x14ac:dyDescent="0.25">
      <c r="A139" s="8"/>
      <c r="B139" s="27" t="str">
        <f>IF(D139="","",IF(HLOOKUP(D139,#REF!,14,FALSE)="","Name?",HLOOKUP(D139,#REF!,14,FALSE)))</f>
        <v/>
      </c>
      <c r="C139" s="27"/>
      <c r="D139" s="30"/>
      <c r="E139" s="15"/>
      <c r="F139" s="25"/>
      <c r="G139" s="8"/>
      <c r="H139" s="27" t="str">
        <f>IF(J139="","",IF(HLOOKUP(J139,#REF!,16,FALSE)="","Name?",HLOOKUP(J139,#REF!,16,FALSE)))</f>
        <v/>
      </c>
      <c r="I139" s="27"/>
      <c r="J139" s="30"/>
      <c r="K139" s="15"/>
      <c r="L139" s="25"/>
      <c r="M139" s="8"/>
      <c r="N139" s="27" t="str">
        <f>IF(P139="","",IF(HLOOKUP(P139,#REF!,18,FALSE)="","Name?",HLOOKUP(P139,#REF!,18,FALSE)))</f>
        <v/>
      </c>
      <c r="O139" s="27"/>
      <c r="P139" s="30"/>
      <c r="Q139" s="15"/>
      <c r="R139" s="25"/>
      <c r="S139" s="8"/>
      <c r="T139" s="27" t="str">
        <f>IF(V139="","",IF(HLOOKUP(V139,#REF!,18,FALSE)="","Name?",HLOOKUP(V139,#REF!,18,FALSE)))</f>
        <v/>
      </c>
      <c r="U139" s="27"/>
      <c r="V139" s="30"/>
      <c r="W139" s="15"/>
      <c r="X139" s="25"/>
    </row>
    <row r="140" spans="1:24" x14ac:dyDescent="0.25">
      <c r="A140" s="8"/>
      <c r="B140" s="27" t="str">
        <f>IF(D140="","",IF(HLOOKUP(D140,#REF!,14,FALSE)="","Name?",HLOOKUP(D140,#REF!,14,FALSE)))</f>
        <v/>
      </c>
      <c r="C140" s="27"/>
      <c r="D140" s="9"/>
      <c r="E140" s="15"/>
      <c r="F140" s="25"/>
      <c r="G140" s="8"/>
      <c r="H140" s="27" t="str">
        <f>IF(J140="","",IF(HLOOKUP(J140,#REF!,16,FALSE)="","Name?",HLOOKUP(J140,#REF!,16,FALSE)))</f>
        <v/>
      </c>
      <c r="I140" s="27"/>
      <c r="J140" s="30"/>
      <c r="K140" s="15"/>
      <c r="L140" s="25"/>
      <c r="M140" s="8"/>
      <c r="N140" s="27" t="str">
        <f>IF(P140="","",IF(HLOOKUP(P140,#REF!,18,FALSE)="","Name?",HLOOKUP(P140,#REF!,18,FALSE)))</f>
        <v/>
      </c>
      <c r="O140" s="27"/>
      <c r="P140" s="30"/>
      <c r="Q140" s="15"/>
      <c r="R140" s="25"/>
      <c r="S140" s="8"/>
      <c r="T140" s="27" t="str">
        <f>IF(V140="","",IF(HLOOKUP(V140,#REF!,18,FALSE)="","Name?",HLOOKUP(V140,#REF!,18,FALSE)))</f>
        <v/>
      </c>
      <c r="U140" s="27"/>
      <c r="V140" s="30"/>
      <c r="W140" s="15"/>
      <c r="X140" s="25"/>
    </row>
    <row r="141" spans="1:24" ht="13.8" thickBot="1" x14ac:dyDescent="0.3">
      <c r="A141" s="10"/>
      <c r="B141" s="28"/>
      <c r="C141" s="28"/>
      <c r="D141" s="11"/>
      <c r="E141" s="16"/>
      <c r="F141" s="26"/>
      <c r="G141" s="10"/>
      <c r="H141" s="28"/>
      <c r="I141" s="28"/>
      <c r="J141" s="11"/>
      <c r="K141" s="16"/>
      <c r="L141" s="25"/>
      <c r="M141" s="10"/>
      <c r="N141" s="28"/>
      <c r="O141" s="28"/>
      <c r="P141" s="11"/>
      <c r="Q141" s="16"/>
      <c r="R141" s="26"/>
      <c r="S141" s="10"/>
      <c r="T141" s="28"/>
      <c r="U141" s="28"/>
      <c r="V141" s="11"/>
      <c r="W141" s="16"/>
      <c r="X141" s="26"/>
    </row>
  </sheetData>
  <pageMargins left="0.74803149606299213" right="0.74803149606299213" top="0.98425196850393704" bottom="0.98425196850393704" header="0.51181102362204722" footer="0.51181102362204722"/>
  <pageSetup paperSize="9" scale="95" orientation="landscape" r:id="rId1"/>
  <headerFooter alignWithMargins="0"/>
  <rowBreaks count="3" manualBreakCount="3">
    <brk id="35" max="16383" man="1"/>
    <brk id="72" max="16383" man="1"/>
    <brk id="108" max="16383" man="1"/>
  </rowBreaks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6F1F1-BD52-445C-85F4-5A32C591B18D}">
  <dimension ref="A1:X141"/>
  <sheetViews>
    <sheetView view="pageBreakPreview" topLeftCell="A88" zoomScale="70" zoomScaleNormal="70" zoomScaleSheetLayoutView="70" workbookViewId="0">
      <selection activeCell="D118" sqref="D118"/>
    </sheetView>
  </sheetViews>
  <sheetFormatPr defaultColWidth="8.77734375" defaultRowHeight="13.2" x14ac:dyDescent="0.25"/>
  <cols>
    <col min="1" max="1" width="10.109375" style="2" bestFit="1" customWidth="1"/>
    <col min="2" max="2" width="16.109375" style="2" bestFit="1" customWidth="1"/>
    <col min="3" max="3" width="5.21875" style="2" bestFit="1" customWidth="1"/>
    <col min="4" max="4" width="8.21875" style="2" bestFit="1" customWidth="1"/>
    <col min="5" max="5" width="6.44140625" style="2" bestFit="1" customWidth="1"/>
    <col min="6" max="6" width="2.21875" style="2" bestFit="1" customWidth="1"/>
    <col min="7" max="7" width="4.77734375" style="2" customWidth="1"/>
    <col min="8" max="8" width="16.33203125" style="2" bestFit="1" customWidth="1"/>
    <col min="9" max="9" width="5.21875" style="2" bestFit="1" customWidth="1"/>
    <col min="10" max="10" width="8.21875" style="2" bestFit="1" customWidth="1"/>
    <col min="11" max="11" width="6.44140625" style="2" bestFit="1" customWidth="1"/>
    <col min="12" max="12" width="2.21875" style="2" bestFit="1" customWidth="1"/>
    <col min="13" max="13" width="4.77734375" style="2" customWidth="1"/>
    <col min="14" max="14" width="17.44140625" style="2" bestFit="1" customWidth="1"/>
    <col min="15" max="15" width="5.21875" style="2" bestFit="1" customWidth="1"/>
    <col min="16" max="16" width="8.21875" style="2" bestFit="1" customWidth="1"/>
    <col min="17" max="17" width="6" style="2" bestFit="1" customWidth="1"/>
    <col min="18" max="18" width="2.21875" style="2" bestFit="1" customWidth="1"/>
    <col min="19" max="19" width="4.77734375" style="20" customWidth="1"/>
    <col min="20" max="20" width="20" style="2" bestFit="1" customWidth="1"/>
    <col min="21" max="21" width="5.21875" style="2" bestFit="1" customWidth="1"/>
    <col min="22" max="22" width="8.21875" style="2" bestFit="1" customWidth="1"/>
    <col min="23" max="23" width="6" style="2" bestFit="1" customWidth="1"/>
    <col min="24" max="24" width="2.21875" style="2" bestFit="1" customWidth="1"/>
    <col min="25" max="16384" width="8.77734375" style="2"/>
  </cols>
  <sheetData>
    <row r="1" spans="1:24" x14ac:dyDescent="0.25">
      <c r="A1" s="1" t="s">
        <v>27</v>
      </c>
      <c r="D1" s="24"/>
      <c r="T1" s="3"/>
    </row>
    <row r="2" spans="1:24" ht="13.8" thickBot="1" x14ac:dyDescent="0.3">
      <c r="B2" s="4" t="s">
        <v>532</v>
      </c>
      <c r="C2" s="4"/>
      <c r="D2" s="69" t="s">
        <v>921</v>
      </c>
      <c r="E2" s="87" t="s">
        <v>922</v>
      </c>
      <c r="H2" s="4" t="s">
        <v>4</v>
      </c>
      <c r="I2" s="4"/>
      <c r="J2" s="69" t="s">
        <v>920</v>
      </c>
      <c r="K2" s="87" t="s">
        <v>922</v>
      </c>
      <c r="N2" s="4" t="s">
        <v>5</v>
      </c>
      <c r="O2" s="4"/>
      <c r="S2" s="2"/>
      <c r="T2" s="4" t="s">
        <v>512</v>
      </c>
      <c r="U2" s="4"/>
    </row>
    <row r="3" spans="1:24" x14ac:dyDescent="0.25">
      <c r="A3" s="5"/>
      <c r="B3" s="6" t="s">
        <v>0</v>
      </c>
      <c r="C3" s="6"/>
      <c r="D3" s="65" t="s">
        <v>516</v>
      </c>
      <c r="E3" s="29" t="s">
        <v>1</v>
      </c>
      <c r="F3" s="7"/>
      <c r="G3" s="5"/>
      <c r="H3" s="6" t="s">
        <v>0</v>
      </c>
      <c r="I3" s="6"/>
      <c r="J3" s="65" t="s">
        <v>516</v>
      </c>
      <c r="K3" s="29" t="s">
        <v>1</v>
      </c>
      <c r="L3" s="7"/>
      <c r="M3" s="5"/>
      <c r="N3" s="6" t="s">
        <v>0</v>
      </c>
      <c r="O3" s="6"/>
      <c r="P3" s="65" t="s">
        <v>516</v>
      </c>
      <c r="Q3" s="29" t="s">
        <v>1</v>
      </c>
      <c r="R3" s="7"/>
      <c r="S3" s="5"/>
      <c r="T3" s="6" t="s">
        <v>0</v>
      </c>
      <c r="U3" s="6"/>
      <c r="V3" s="65" t="s">
        <v>516</v>
      </c>
      <c r="W3" s="29" t="s">
        <v>1</v>
      </c>
      <c r="X3" s="7"/>
    </row>
    <row r="4" spans="1:24" x14ac:dyDescent="0.25">
      <c r="A4" s="8"/>
      <c r="B4" s="27" t="str">
        <f>VLOOKUP(D4,Numbers!$A$1:E340,2,TRUE)</f>
        <v>Aodhan Corr</v>
      </c>
      <c r="C4" s="27" t="str">
        <f>VLOOKUP(D4,Numbers!$D$1:E340,2,TRUE)</f>
        <v>IB</v>
      </c>
      <c r="D4" s="50">
        <v>26</v>
      </c>
      <c r="E4" s="14">
        <v>15</v>
      </c>
      <c r="F4" s="25">
        <v>1</v>
      </c>
      <c r="G4" s="12"/>
      <c r="H4" s="27" t="str">
        <f>VLOOKUP(J4,Numbers!$A$1:K340,2,TRUE)</f>
        <v>Quinton Mahoney</v>
      </c>
      <c r="I4" s="27" t="str">
        <f>VLOOKUP(J4,Numbers!$D$1:K340,2,TRUE)</f>
        <v>IB</v>
      </c>
      <c r="J4" s="30">
        <v>241</v>
      </c>
      <c r="K4" s="14">
        <v>11.6</v>
      </c>
      <c r="L4" s="25">
        <v>1</v>
      </c>
      <c r="M4" s="12"/>
      <c r="N4" s="27" t="str">
        <f>VLOOKUP(P4,Numbers!$A$1:Q340,2,TRUE)</f>
        <v>Quinton Mahoney</v>
      </c>
      <c r="O4" s="27" t="str">
        <f>VLOOKUP(P4,Numbers!$D$1:Q340,2,TRUE)</f>
        <v>IB</v>
      </c>
      <c r="P4" s="30">
        <v>241</v>
      </c>
      <c r="Q4" s="14">
        <v>23.7</v>
      </c>
      <c r="R4" s="25">
        <v>1</v>
      </c>
      <c r="S4" s="12"/>
      <c r="T4" s="27" t="str">
        <f>VLOOKUP(V4,Numbers!$A$1:W340,2,TRUE)</f>
        <v>James Davis</v>
      </c>
      <c r="U4" s="27" t="str">
        <f>VLOOKUP(V4,Numbers!$D$1:W340,2,TRUE)</f>
        <v>IB</v>
      </c>
      <c r="V4" s="30">
        <v>146</v>
      </c>
      <c r="W4" s="14">
        <v>54</v>
      </c>
      <c r="X4" s="25">
        <v>1</v>
      </c>
    </row>
    <row r="5" spans="1:24" x14ac:dyDescent="0.25">
      <c r="A5" s="8"/>
      <c r="B5" s="27"/>
      <c r="C5" s="27"/>
      <c r="D5" s="30"/>
      <c r="E5" s="14"/>
      <c r="F5" s="25"/>
      <c r="G5" s="12"/>
      <c r="H5" s="27" t="str">
        <f>VLOOKUP(J5,Numbers!$A$1:K341,2,TRUE)</f>
        <v>Alex Rutherford</v>
      </c>
      <c r="I5" s="27" t="str">
        <f>VLOOKUP(J5,Numbers!$D$1:K341,2,TRUE)</f>
        <v>IB</v>
      </c>
      <c r="J5" s="30">
        <v>300</v>
      </c>
      <c r="K5" s="14">
        <v>11.6</v>
      </c>
      <c r="L5" s="25">
        <v>2</v>
      </c>
      <c r="M5" s="12"/>
      <c r="N5" s="27" t="str">
        <f>VLOOKUP(P5,Numbers!$A$1:Q341,2,TRUE)</f>
        <v>Bradley Mabote</v>
      </c>
      <c r="O5" s="27" t="str">
        <f>VLOOKUP(P5,Numbers!$D$1:Q341,2,TRUE)</f>
        <v>IB</v>
      </c>
      <c r="P5" s="30">
        <v>37</v>
      </c>
      <c r="Q5" s="14">
        <v>24.3</v>
      </c>
      <c r="R5" s="25">
        <v>2</v>
      </c>
      <c r="S5" s="12"/>
      <c r="T5" s="27" t="str">
        <f>VLOOKUP(V5,Numbers!$A$1:W341,2,TRUE)</f>
        <v>Derri Henderson</v>
      </c>
      <c r="U5" s="27" t="str">
        <f>VLOOKUP(V5,Numbers!$D$1:W341,2,TRUE)</f>
        <v>IB</v>
      </c>
      <c r="V5" s="30">
        <v>67</v>
      </c>
      <c r="W5" s="14">
        <v>55</v>
      </c>
      <c r="X5" s="25">
        <v>2</v>
      </c>
    </row>
    <row r="6" spans="1:24" x14ac:dyDescent="0.25">
      <c r="A6" s="8"/>
      <c r="B6" s="27"/>
      <c r="C6" s="27"/>
      <c r="D6" s="30"/>
      <c r="E6" s="14"/>
      <c r="F6" s="25"/>
      <c r="G6" s="12"/>
      <c r="H6" s="27" t="str">
        <f>VLOOKUP(J6,Numbers!$A$1:K342,2,TRUE)</f>
        <v>Finley Beavan</v>
      </c>
      <c r="I6" s="27" t="str">
        <f>VLOOKUP(J6,Numbers!$D$1:K342,2,TRUE)</f>
        <v>IB</v>
      </c>
      <c r="J6" s="30">
        <v>98</v>
      </c>
      <c r="K6" s="14">
        <v>11.7</v>
      </c>
      <c r="L6" s="25">
        <v>3</v>
      </c>
      <c r="M6" s="12"/>
      <c r="N6" s="27" t="str">
        <f>VLOOKUP(P6,Numbers!$A$1:Q342,2,TRUE)</f>
        <v>Ed Looker</v>
      </c>
      <c r="O6" s="27" t="str">
        <f>VLOOKUP(P6,Numbers!$D$1:Q342,2,TRUE)</f>
        <v>IB</v>
      </c>
      <c r="P6" s="30">
        <v>73</v>
      </c>
      <c r="Q6" s="14">
        <v>24.3</v>
      </c>
      <c r="R6" s="25">
        <v>3</v>
      </c>
      <c r="S6" s="12"/>
      <c r="T6" s="27" t="str">
        <f>VLOOKUP(V6,Numbers!$A$1:W342,2,TRUE)</f>
        <v>Evan Williams</v>
      </c>
      <c r="U6" s="27" t="str">
        <f>VLOOKUP(V6,Numbers!$D$1:W342,2,TRUE)</f>
        <v>IB</v>
      </c>
      <c r="V6" s="30">
        <v>95</v>
      </c>
      <c r="W6" s="14">
        <v>55.9</v>
      </c>
      <c r="X6" s="25">
        <v>3</v>
      </c>
    </row>
    <row r="7" spans="1:24" x14ac:dyDescent="0.25">
      <c r="A7" s="8"/>
      <c r="B7" s="27"/>
      <c r="C7" s="27"/>
      <c r="D7" s="61"/>
      <c r="E7" s="14"/>
      <c r="F7" s="25"/>
      <c r="G7" s="12"/>
      <c r="H7" s="27" t="str">
        <f>VLOOKUP(J7,Numbers!$A$1:K343,2,TRUE)</f>
        <v>David Umeh</v>
      </c>
      <c r="I7" s="27" t="str">
        <f>VLOOKUP(J7,Numbers!$D$1:K343,2,TRUE)</f>
        <v>IB</v>
      </c>
      <c r="J7" s="30">
        <v>66</v>
      </c>
      <c r="K7" s="14">
        <v>11.7</v>
      </c>
      <c r="L7" s="25">
        <v>4</v>
      </c>
      <c r="M7" s="12"/>
      <c r="N7" s="27" t="str">
        <f>VLOOKUP(P7,Numbers!$A$1:Q343,2,TRUE)</f>
        <v>Alfie Lane</v>
      </c>
      <c r="O7" s="27" t="str">
        <f>VLOOKUP(P7,Numbers!$D$1:Q343,2,TRUE)</f>
        <v>IB</v>
      </c>
      <c r="P7" s="30">
        <v>16</v>
      </c>
      <c r="Q7" s="14">
        <v>24.5</v>
      </c>
      <c r="R7" s="25">
        <v>4</v>
      </c>
      <c r="S7" s="12"/>
      <c r="T7" s="27" t="str">
        <f>VLOOKUP(V7,Numbers!$A$1:W343,2,TRUE)</f>
        <v>Dominic Windever</v>
      </c>
      <c r="U7" s="27" t="str">
        <f>VLOOKUP(V7,Numbers!$D$1:W343,2,TRUE)</f>
        <v>IB</v>
      </c>
      <c r="V7" s="30">
        <v>69</v>
      </c>
      <c r="W7" s="14">
        <v>56.5</v>
      </c>
      <c r="X7" s="25">
        <v>4</v>
      </c>
    </row>
    <row r="8" spans="1:24" x14ac:dyDescent="0.25">
      <c r="A8" s="8"/>
      <c r="B8" s="27"/>
      <c r="C8" s="27"/>
      <c r="D8" s="30"/>
      <c r="E8" s="14"/>
      <c r="F8" s="25"/>
      <c r="G8" s="12"/>
      <c r="H8" s="27" t="str">
        <f>VLOOKUP(J8,Numbers!$A$1:K344,2,TRUE)</f>
        <v>Bradley Mabote</v>
      </c>
      <c r="I8" s="27" t="str">
        <f>VLOOKUP(J8,Numbers!$D$1:K344,2,TRUE)</f>
        <v>IB</v>
      </c>
      <c r="J8" s="50">
        <v>37</v>
      </c>
      <c r="K8" s="14">
        <v>12</v>
      </c>
      <c r="L8" s="25">
        <v>5</v>
      </c>
      <c r="M8" s="12"/>
      <c r="N8" s="27" t="str">
        <f>VLOOKUP(P8,Numbers!$A$1:Q344,2,TRUE)</f>
        <v>Alex Kerr</v>
      </c>
      <c r="O8" s="27" t="str">
        <f>VLOOKUP(P8,Numbers!$D$1:Q344,2,TRUE)</f>
        <v>IB</v>
      </c>
      <c r="P8" s="50">
        <v>11</v>
      </c>
      <c r="Q8" s="14">
        <v>24.9</v>
      </c>
      <c r="R8" s="25">
        <v>5</v>
      </c>
      <c r="S8" s="12"/>
      <c r="T8" s="27" t="str">
        <f>VLOOKUP(V8,Numbers!$A$1:W344,2,TRUE)</f>
        <v>Oliver Stobbart</v>
      </c>
      <c r="U8" s="27" t="str">
        <f>VLOOKUP(V8,Numbers!$D$1:W344,2,TRUE)</f>
        <v>IB</v>
      </c>
      <c r="V8" s="50">
        <v>229</v>
      </c>
      <c r="W8" s="14">
        <v>57.6</v>
      </c>
      <c r="X8" s="25">
        <v>5</v>
      </c>
    </row>
    <row r="9" spans="1:24" x14ac:dyDescent="0.25">
      <c r="A9" s="8"/>
      <c r="B9" s="27"/>
      <c r="C9" s="27"/>
      <c r="D9" s="30"/>
      <c r="E9" s="14"/>
      <c r="F9" s="25"/>
      <c r="G9" s="12"/>
      <c r="H9" s="27" t="str">
        <f>VLOOKUP(J9,Numbers!$A$1:K345,2,TRUE)</f>
        <v>Nathan Milton</v>
      </c>
      <c r="I9" s="27" t="str">
        <f>VLOOKUP(J9,Numbers!$D$1:K345,2,TRUE)</f>
        <v>IB</v>
      </c>
      <c r="J9" s="30">
        <v>222</v>
      </c>
      <c r="K9" s="14">
        <v>12</v>
      </c>
      <c r="L9" s="25">
        <v>6</v>
      </c>
      <c r="M9" s="12"/>
      <c r="N9" s="27" t="str">
        <f>VLOOKUP(P9,Numbers!$A$1:Q345,2,TRUE)</f>
        <v>Che Hawkins</v>
      </c>
      <c r="O9" s="27" t="str">
        <f>VLOOKUP(P9,Numbers!$D$1:Q345,2,TRUE)</f>
        <v>IB</v>
      </c>
      <c r="P9" s="30">
        <v>49</v>
      </c>
      <c r="Q9" s="14">
        <v>25.2</v>
      </c>
      <c r="R9" s="25">
        <v>6</v>
      </c>
      <c r="S9" s="12"/>
      <c r="T9" s="27" t="str">
        <f>VLOOKUP(V9,Numbers!$A$1:W345,2,TRUE)</f>
        <v>Daniel McLaughlin</v>
      </c>
      <c r="U9" s="27" t="str">
        <f>VLOOKUP(V9,Numbers!$D$1:W345,2,TRUE)</f>
        <v>IB</v>
      </c>
      <c r="V9" s="30">
        <v>63</v>
      </c>
      <c r="W9" s="14">
        <v>59.6</v>
      </c>
      <c r="X9" s="25">
        <v>6</v>
      </c>
    </row>
    <row r="10" spans="1:24" x14ac:dyDescent="0.25">
      <c r="A10" s="8"/>
      <c r="B10" s="27"/>
      <c r="C10" s="27"/>
      <c r="D10" s="30"/>
      <c r="E10" s="14"/>
      <c r="F10" s="25"/>
      <c r="G10" s="12"/>
      <c r="H10" s="27" t="str">
        <f>VLOOKUP(J10,Numbers!$A$1:K346,2,TRUE)</f>
        <v>Che Hawkins</v>
      </c>
      <c r="I10" s="27" t="str">
        <f>VLOOKUP(J10,Numbers!$D$1:K346,2,TRUE)</f>
        <v>IB</v>
      </c>
      <c r="J10" s="61">
        <v>49</v>
      </c>
      <c r="K10" s="14">
        <v>12.1</v>
      </c>
      <c r="L10" s="25">
        <v>7</v>
      </c>
      <c r="M10" s="12"/>
      <c r="N10" s="27" t="str">
        <f>VLOOKUP(P10,Numbers!$A$1:Q346,2,TRUE)</f>
        <v>Daniel McLaughlin</v>
      </c>
      <c r="O10" s="27" t="str">
        <f>VLOOKUP(P10,Numbers!$D$1:Q346,2,TRUE)</f>
        <v>IB</v>
      </c>
      <c r="P10" s="61">
        <v>63</v>
      </c>
      <c r="Q10" s="14">
        <v>26.1</v>
      </c>
      <c r="R10" s="25">
        <v>7</v>
      </c>
      <c r="S10" s="12"/>
      <c r="T10" s="27" t="str">
        <f>VLOOKUP(V10,Numbers!$A$1:W346,2,TRUE)</f>
        <v>Julius Zajitschek</v>
      </c>
      <c r="U10" s="27" t="str">
        <f>VLOOKUP(V10,Numbers!$D$1:W346,2,TRUE)</f>
        <v>IB</v>
      </c>
      <c r="V10" s="61">
        <v>166</v>
      </c>
      <c r="W10" s="14">
        <v>63.3</v>
      </c>
      <c r="X10" s="25">
        <v>7</v>
      </c>
    </row>
    <row r="11" spans="1:24" x14ac:dyDescent="0.25">
      <c r="A11" s="8"/>
      <c r="B11" s="27"/>
      <c r="C11" s="27"/>
      <c r="D11" s="30"/>
      <c r="E11" s="14"/>
      <c r="F11" s="25"/>
      <c r="G11" s="12"/>
      <c r="H11" s="27"/>
      <c r="I11" s="27"/>
      <c r="J11" s="30"/>
      <c r="K11" s="14"/>
      <c r="L11" s="25"/>
      <c r="M11" s="12"/>
      <c r="N11" s="27"/>
      <c r="O11" s="27"/>
      <c r="P11" s="30"/>
      <c r="Q11" s="14"/>
      <c r="R11" s="25"/>
      <c r="S11" s="12"/>
      <c r="T11" s="27" t="str">
        <f>VLOOKUP(V11,Numbers!$A$1:W347,2,TRUE)</f>
        <v>Xander Heaton</v>
      </c>
      <c r="U11" s="27" t="str">
        <f>VLOOKUP(V11,Numbers!$D$1:W347,2,TRUE)</f>
        <v>IB</v>
      </c>
      <c r="V11" s="30">
        <v>276</v>
      </c>
      <c r="W11" s="14">
        <v>67.3</v>
      </c>
      <c r="X11" s="25">
        <v>8</v>
      </c>
    </row>
    <row r="12" spans="1:24" x14ac:dyDescent="0.25">
      <c r="A12" s="8"/>
      <c r="B12" s="27"/>
      <c r="C12" s="27"/>
      <c r="D12" s="30"/>
      <c r="E12" s="14"/>
      <c r="F12" s="25"/>
      <c r="G12" s="12"/>
      <c r="H12" s="27"/>
      <c r="I12" s="27"/>
      <c r="J12" s="30"/>
      <c r="K12" s="14"/>
      <c r="L12" s="25"/>
      <c r="M12" s="12"/>
      <c r="N12" s="27"/>
      <c r="O12" s="27"/>
      <c r="P12" s="30"/>
      <c r="Q12" s="14"/>
      <c r="R12" s="25"/>
      <c r="S12" s="12"/>
      <c r="T12" s="27"/>
      <c r="U12" s="27"/>
      <c r="V12" s="30"/>
      <c r="W12" s="14"/>
      <c r="X12" s="25"/>
    </row>
    <row r="13" spans="1:24" x14ac:dyDescent="0.25">
      <c r="A13" s="8"/>
      <c r="B13" s="27"/>
      <c r="C13" s="27"/>
      <c r="D13" s="30"/>
      <c r="E13" s="14"/>
      <c r="F13" s="25"/>
      <c r="G13" s="12"/>
      <c r="H13" s="27"/>
      <c r="I13" s="27"/>
      <c r="J13" s="30"/>
      <c r="K13" s="14"/>
      <c r="L13" s="25"/>
      <c r="M13" s="12"/>
      <c r="N13" s="27"/>
      <c r="O13" s="27"/>
      <c r="P13" s="30"/>
      <c r="Q13" s="14"/>
      <c r="R13" s="25"/>
      <c r="S13" s="12"/>
      <c r="T13" s="27"/>
      <c r="U13" s="27"/>
      <c r="V13" s="30"/>
      <c r="W13" s="14"/>
      <c r="X13" s="25"/>
    </row>
    <row r="14" spans="1:24" x14ac:dyDescent="0.25">
      <c r="A14" s="8"/>
      <c r="B14" s="27"/>
      <c r="C14" s="27"/>
      <c r="D14" s="61"/>
      <c r="E14" s="14"/>
      <c r="F14" s="25"/>
      <c r="G14" s="12"/>
      <c r="H14" s="27"/>
      <c r="I14" s="27"/>
      <c r="J14" s="30"/>
      <c r="K14" s="14"/>
      <c r="L14" s="25"/>
      <c r="M14" s="12"/>
      <c r="N14" s="27"/>
      <c r="O14" s="27"/>
      <c r="P14" s="30"/>
      <c r="Q14" s="14"/>
      <c r="R14" s="25"/>
      <c r="S14" s="12"/>
      <c r="T14" s="27"/>
      <c r="U14" s="27"/>
      <c r="V14" s="30"/>
      <c r="W14" s="14"/>
      <c r="X14" s="25"/>
    </row>
    <row r="15" spans="1:24" x14ac:dyDescent="0.25">
      <c r="A15" s="8"/>
      <c r="B15" s="27"/>
      <c r="C15" s="27"/>
      <c r="D15" s="61"/>
      <c r="E15" s="14"/>
      <c r="F15" s="25"/>
      <c r="G15" s="12"/>
      <c r="H15" s="27"/>
      <c r="I15" s="27"/>
      <c r="J15" s="30"/>
      <c r="K15" s="14"/>
      <c r="L15" s="25"/>
      <c r="M15" s="12"/>
      <c r="N15" s="27"/>
      <c r="O15" s="27"/>
      <c r="P15" s="30"/>
      <c r="Q15" s="14"/>
      <c r="R15" s="25"/>
      <c r="S15" s="12"/>
      <c r="T15" s="27"/>
      <c r="U15" s="27"/>
      <c r="V15" s="30"/>
      <c r="W15" s="14"/>
      <c r="X15" s="25"/>
    </row>
    <row r="16" spans="1:24" x14ac:dyDescent="0.25">
      <c r="A16" s="8"/>
      <c r="B16" s="27"/>
      <c r="C16" s="27"/>
      <c r="D16" s="30"/>
      <c r="E16" s="14"/>
      <c r="F16" s="25"/>
      <c r="G16" s="12"/>
      <c r="H16" s="27"/>
      <c r="I16" s="27"/>
      <c r="J16" s="30"/>
      <c r="K16" s="14"/>
      <c r="L16" s="25"/>
      <c r="M16" s="12"/>
      <c r="N16" s="27"/>
      <c r="O16" s="27"/>
      <c r="P16" s="30"/>
      <c r="Q16" s="14"/>
      <c r="R16" s="25"/>
      <c r="S16" s="12"/>
      <c r="T16" s="27"/>
      <c r="U16" s="27"/>
      <c r="V16" s="30"/>
      <c r="W16" s="14"/>
      <c r="X16" s="25"/>
    </row>
    <row r="17" spans="1:24" x14ac:dyDescent="0.25">
      <c r="A17" s="8"/>
      <c r="B17" s="27"/>
      <c r="C17" s="27"/>
      <c r="D17" s="50"/>
      <c r="E17" s="14"/>
      <c r="F17" s="25"/>
      <c r="G17" s="12"/>
      <c r="H17" s="27"/>
      <c r="I17" s="27"/>
      <c r="J17" s="61"/>
      <c r="K17" s="14"/>
      <c r="L17" s="25"/>
      <c r="M17" s="12"/>
      <c r="N17" s="27"/>
      <c r="O17" s="27"/>
      <c r="P17" s="61"/>
      <c r="Q17" s="14"/>
      <c r="R17" s="25"/>
      <c r="S17" s="12"/>
      <c r="T17" s="27"/>
      <c r="U17" s="27"/>
      <c r="V17" s="61"/>
      <c r="W17" s="14"/>
      <c r="X17" s="25"/>
    </row>
    <row r="18" spans="1:24" x14ac:dyDescent="0.25">
      <c r="A18" s="8"/>
      <c r="B18" s="27"/>
      <c r="C18" s="27"/>
      <c r="D18" s="30"/>
      <c r="E18" s="14"/>
      <c r="F18" s="25"/>
      <c r="G18" s="12"/>
      <c r="H18" s="27"/>
      <c r="I18" s="27"/>
      <c r="J18" s="30"/>
      <c r="K18" s="14"/>
      <c r="L18" s="25"/>
      <c r="M18" s="12"/>
      <c r="N18" s="27" t="str">
        <f>IF(P18="","",IF(HLOOKUP(P18,#REF!,4,FALSE)="","Name?",HLOOKUP(P18,#REF!,4,FALSE)))</f>
        <v/>
      </c>
      <c r="O18" s="27"/>
      <c r="P18" s="30"/>
      <c r="Q18" s="14"/>
      <c r="R18" s="25"/>
      <c r="S18" s="12"/>
      <c r="T18" s="27"/>
      <c r="U18" s="27"/>
      <c r="V18" s="30"/>
      <c r="W18" s="14"/>
      <c r="X18" s="25"/>
    </row>
    <row r="19" spans="1:24" x14ac:dyDescent="0.25">
      <c r="A19" s="8"/>
      <c r="B19" s="27"/>
      <c r="C19" s="27"/>
      <c r="D19" s="30"/>
      <c r="E19" s="14"/>
      <c r="F19" s="25"/>
      <c r="G19" s="12"/>
      <c r="H19" s="27"/>
      <c r="I19" s="27"/>
      <c r="J19" s="30"/>
      <c r="K19" s="14"/>
      <c r="L19" s="25"/>
      <c r="M19" s="12"/>
      <c r="N19" s="27" t="str">
        <f>IF(P19="","",IF(HLOOKUP(P19,#REF!,4,FALSE)="","Name?",HLOOKUP(P19,#REF!,4,FALSE)))</f>
        <v/>
      </c>
      <c r="O19" s="27"/>
      <c r="P19" s="30"/>
      <c r="Q19" s="14"/>
      <c r="R19" s="25"/>
      <c r="S19" s="12"/>
      <c r="T19" s="27" t="str">
        <f>IF(V19="","",IF(HLOOKUP(V19,#REF!,4,FALSE)="","Name?",HLOOKUP(V19,#REF!,4,FALSE)))</f>
        <v/>
      </c>
      <c r="U19" s="27"/>
      <c r="V19" s="30"/>
      <c r="W19" s="14"/>
      <c r="X19" s="25"/>
    </row>
    <row r="20" spans="1:24" x14ac:dyDescent="0.25">
      <c r="A20" s="8"/>
      <c r="B20" s="27"/>
      <c r="C20" s="27"/>
      <c r="D20" s="30"/>
      <c r="E20" s="14"/>
      <c r="F20" s="25"/>
      <c r="G20" s="12"/>
      <c r="H20" s="27" t="str">
        <f>IF(J20="","",IF(HLOOKUP(J20,#REF!,4,FALSE)="","Name?",HLOOKUP(J20,#REF!,4,FALSE)))</f>
        <v/>
      </c>
      <c r="I20" s="27"/>
      <c r="J20" s="30"/>
      <c r="K20" s="14"/>
      <c r="L20" s="25"/>
      <c r="M20" s="12"/>
      <c r="N20" s="27" t="str">
        <f>IF(P20="","",IF(HLOOKUP(P20,#REF!,4,FALSE)="","Name?",HLOOKUP(P20,#REF!,4,FALSE)))</f>
        <v/>
      </c>
      <c r="O20" s="27"/>
      <c r="P20" s="30"/>
      <c r="Q20" s="14"/>
      <c r="R20" s="25"/>
      <c r="S20" s="12"/>
      <c r="T20" s="27" t="str">
        <f>IF(V20="","",IF(HLOOKUP(V20,#REF!,4,FALSE)="","Name?",HLOOKUP(V20,#REF!,4,FALSE)))</f>
        <v/>
      </c>
      <c r="U20" s="27"/>
      <c r="V20" s="30"/>
      <c r="W20" s="14"/>
      <c r="X20" s="25"/>
    </row>
    <row r="21" spans="1:24" x14ac:dyDescent="0.25">
      <c r="A21" s="8"/>
      <c r="B21" s="27" t="str">
        <f>IF(D21="","",IF(HLOOKUP(D21,#REF!,2,FALSE)="","Name?",HLOOKUP(D21,#REF!,2,FALSE)))</f>
        <v/>
      </c>
      <c r="C21" s="27"/>
      <c r="D21" s="30"/>
      <c r="E21" s="14"/>
      <c r="F21" s="25"/>
      <c r="G21" s="12"/>
      <c r="H21" s="27" t="str">
        <f>IF(J21="","",IF(HLOOKUP(J21,#REF!,4,FALSE)="","Name?",HLOOKUP(J21,#REF!,4,FALSE)))</f>
        <v/>
      </c>
      <c r="I21" s="27"/>
      <c r="J21" s="30"/>
      <c r="K21" s="14"/>
      <c r="L21" s="25"/>
      <c r="M21" s="12"/>
      <c r="N21" s="27" t="str">
        <f>IF(P21="","",IF(HLOOKUP(P21,#REF!,4,FALSE)="","Name?",HLOOKUP(P21,#REF!,4,FALSE)))</f>
        <v/>
      </c>
      <c r="O21" s="27"/>
      <c r="P21" s="30"/>
      <c r="Q21" s="14"/>
      <c r="R21" s="25"/>
      <c r="S21" s="12"/>
      <c r="T21" s="27" t="str">
        <f>IF(V21="","",IF(HLOOKUP(V21,#REF!,4,FALSE)="","Name?",HLOOKUP(V21,#REF!,4,FALSE)))</f>
        <v/>
      </c>
      <c r="U21" s="27"/>
      <c r="V21" s="30"/>
      <c r="W21" s="14"/>
      <c r="X21" s="25"/>
    </row>
    <row r="22" spans="1:24" x14ac:dyDescent="0.25">
      <c r="A22" s="8"/>
      <c r="B22" s="27" t="str">
        <f>IF(D22="","",IF(HLOOKUP(D22,#REF!,2,FALSE)="","Name?",HLOOKUP(D22,#REF!,2,FALSE)))</f>
        <v/>
      </c>
      <c r="C22" s="27"/>
      <c r="D22" s="30"/>
      <c r="E22" s="14"/>
      <c r="F22" s="25"/>
      <c r="G22" s="12"/>
      <c r="H22" s="27" t="str">
        <f>IF(J22="","",IF(HLOOKUP(J22,#REF!,4,FALSE)="","Name?",HLOOKUP(J22,#REF!,4,FALSE)))</f>
        <v/>
      </c>
      <c r="I22" s="27"/>
      <c r="J22" s="30"/>
      <c r="K22" s="14"/>
      <c r="L22" s="25"/>
      <c r="M22" s="12"/>
      <c r="N22" s="27" t="str">
        <f>IF(P22="","",IF(HLOOKUP(P22,#REF!,4,FALSE)="","Name?",HLOOKUP(P22,#REF!,4,FALSE)))</f>
        <v/>
      </c>
      <c r="O22" s="27"/>
      <c r="P22" s="30"/>
      <c r="Q22" s="14"/>
      <c r="R22" s="25"/>
      <c r="S22" s="12"/>
      <c r="T22" s="27" t="str">
        <f>IF(V22="","",IF(HLOOKUP(V22,#REF!,4,FALSE)="","Name?",HLOOKUP(V22,#REF!,4,FALSE)))</f>
        <v/>
      </c>
      <c r="U22" s="27"/>
      <c r="V22" s="30"/>
      <c r="W22" s="14"/>
      <c r="X22" s="25"/>
    </row>
    <row r="23" spans="1:24" x14ac:dyDescent="0.25">
      <c r="A23" s="8"/>
      <c r="B23" s="27" t="str">
        <f>IF(D23="","",IF(HLOOKUP(D23,#REF!,2,FALSE)="","Name?",HLOOKUP(D23,#REF!,2,FALSE)))</f>
        <v/>
      </c>
      <c r="C23" s="27"/>
      <c r="D23" s="30"/>
      <c r="E23" s="14"/>
      <c r="F23" s="25"/>
      <c r="G23" s="12"/>
      <c r="H23" s="27" t="str">
        <f>IF(J23="","",IF(HLOOKUP(J23,#REF!,4,FALSE)="","Name?",HLOOKUP(J23,#REF!,4,FALSE)))</f>
        <v/>
      </c>
      <c r="I23" s="27"/>
      <c r="J23" s="30"/>
      <c r="K23" s="14"/>
      <c r="L23" s="25"/>
      <c r="M23" s="12"/>
      <c r="N23" s="27" t="str">
        <f>IF(P23="","",IF(HLOOKUP(P23,#REF!,4,FALSE)="","Name?",HLOOKUP(P23,#REF!,4,FALSE)))</f>
        <v/>
      </c>
      <c r="O23" s="27"/>
      <c r="P23" s="30"/>
      <c r="Q23" s="14"/>
      <c r="R23" s="25"/>
      <c r="S23" s="12"/>
      <c r="T23" s="27" t="str">
        <f>IF(V23="","",IF(HLOOKUP(V23,#REF!,4,FALSE)="","Name?",HLOOKUP(V23,#REF!,4,FALSE)))</f>
        <v/>
      </c>
      <c r="U23" s="27"/>
      <c r="V23" s="30"/>
      <c r="W23" s="14"/>
      <c r="X23" s="25"/>
    </row>
    <row r="24" spans="1:24" x14ac:dyDescent="0.25">
      <c r="A24" s="8"/>
      <c r="B24" s="27" t="str">
        <f>IF(D24="","",IF(HLOOKUP(D24,#REF!,2,FALSE)="","Name?",HLOOKUP(D24,#REF!,2,FALSE)))</f>
        <v/>
      </c>
      <c r="C24" s="27"/>
      <c r="D24" s="30"/>
      <c r="E24" s="14"/>
      <c r="F24" s="25"/>
      <c r="G24" s="12"/>
      <c r="H24" s="27" t="str">
        <f>IF(J24="","",IF(HLOOKUP(J24,#REF!,4,FALSE)="","Name?",HLOOKUP(J24,#REF!,4,FALSE)))</f>
        <v/>
      </c>
      <c r="I24" s="27"/>
      <c r="J24" s="30"/>
      <c r="K24" s="14"/>
      <c r="L24" s="25"/>
      <c r="M24" s="12"/>
      <c r="N24" s="27" t="str">
        <f>IF(P24="","",IF(HLOOKUP(P24,#REF!,4,FALSE)="","Name?",HLOOKUP(P24,#REF!,4,FALSE)))</f>
        <v/>
      </c>
      <c r="O24" s="27"/>
      <c r="P24" s="30"/>
      <c r="Q24" s="14"/>
      <c r="R24" s="25"/>
      <c r="S24" s="12"/>
      <c r="T24" s="27" t="str">
        <f>IF(V24="","",IF(HLOOKUP(V24,#REF!,4,FALSE)="","Name?",HLOOKUP(V24,#REF!,4,FALSE)))</f>
        <v/>
      </c>
      <c r="U24" s="27"/>
      <c r="V24" s="30"/>
      <c r="W24" s="14"/>
      <c r="X24" s="25"/>
    </row>
    <row r="25" spans="1:24" x14ac:dyDescent="0.25">
      <c r="A25" s="8"/>
      <c r="B25" s="27" t="str">
        <f>IF(D25="","",IF(HLOOKUP(D25,#REF!,2,FALSE)="","Name?",HLOOKUP(D25,#REF!,2,FALSE)))</f>
        <v/>
      </c>
      <c r="C25" s="27"/>
      <c r="D25" s="30"/>
      <c r="E25" s="14"/>
      <c r="F25" s="25"/>
      <c r="G25" s="12"/>
      <c r="H25" s="27" t="str">
        <f>IF(J25="","",IF(HLOOKUP(J25,#REF!,4,FALSE)="","Name?",HLOOKUP(J25,#REF!,4,FALSE)))</f>
        <v/>
      </c>
      <c r="I25" s="27"/>
      <c r="J25" s="30"/>
      <c r="K25" s="14"/>
      <c r="L25" s="25"/>
      <c r="M25" s="12"/>
      <c r="N25" s="27" t="str">
        <f>IF(P25="","",IF(HLOOKUP(P25,#REF!,4,FALSE)="","Name?",HLOOKUP(P25,#REF!,4,FALSE)))</f>
        <v/>
      </c>
      <c r="O25" s="27"/>
      <c r="P25" s="30"/>
      <c r="Q25" s="14"/>
      <c r="R25" s="25"/>
      <c r="S25" s="12"/>
      <c r="T25" s="27" t="str">
        <f>IF(V25="","",IF(HLOOKUP(V25,#REF!,4,FALSE)="","Name?",HLOOKUP(V25,#REF!,4,FALSE)))</f>
        <v/>
      </c>
      <c r="U25" s="27"/>
      <c r="V25" s="30"/>
      <c r="W25" s="14"/>
      <c r="X25" s="25"/>
    </row>
    <row r="26" spans="1:24" x14ac:dyDescent="0.25">
      <c r="A26" s="8"/>
      <c r="B26" s="27" t="str">
        <f>IF(D26="","",IF(HLOOKUP(D26,#REF!,2,FALSE)="","Name?",HLOOKUP(D26,#REF!,2,FALSE)))</f>
        <v/>
      </c>
      <c r="C26" s="27"/>
      <c r="D26" s="30"/>
      <c r="E26" s="14"/>
      <c r="F26" s="25"/>
      <c r="G26" s="12"/>
      <c r="H26" s="27" t="str">
        <f>IF(J26="","",IF(HLOOKUP(J26,#REF!,4,FALSE)="","Name?",HLOOKUP(J26,#REF!,4,FALSE)))</f>
        <v/>
      </c>
      <c r="I26" s="27"/>
      <c r="J26" s="30"/>
      <c r="K26" s="14"/>
      <c r="L26" s="25"/>
      <c r="M26" s="12"/>
      <c r="N26" s="27" t="str">
        <f>IF(P26="","",IF(HLOOKUP(P26,#REF!,4,FALSE)="","Name?",HLOOKUP(P26,#REF!,4,FALSE)))</f>
        <v/>
      </c>
      <c r="O26" s="27"/>
      <c r="P26" s="30"/>
      <c r="Q26" s="14"/>
      <c r="R26" s="25"/>
      <c r="S26" s="12"/>
      <c r="T26" s="27" t="str">
        <f>IF(V26="","",IF(HLOOKUP(V26,#REF!,4,FALSE)="","Name?",HLOOKUP(V26,#REF!,4,FALSE)))</f>
        <v/>
      </c>
      <c r="U26" s="27"/>
      <c r="V26" s="30"/>
      <c r="W26" s="14"/>
      <c r="X26" s="25"/>
    </row>
    <row r="27" spans="1:24" x14ac:dyDescent="0.25">
      <c r="A27" s="8"/>
      <c r="B27" s="27" t="str">
        <f>IF(D27="","",IF(HLOOKUP(D27,#REF!,2,FALSE)="","Name?",HLOOKUP(D27,#REF!,2,FALSE)))</f>
        <v/>
      </c>
      <c r="C27" s="27"/>
      <c r="D27" s="30"/>
      <c r="E27" s="14"/>
      <c r="F27" s="25"/>
      <c r="G27" s="12"/>
      <c r="H27" s="27" t="str">
        <f>IF(J27="","",IF(HLOOKUP(J27,#REF!,4,FALSE)="","Name?",HLOOKUP(J27,#REF!,4,FALSE)))</f>
        <v/>
      </c>
      <c r="I27" s="27"/>
      <c r="J27" s="30"/>
      <c r="K27" s="14"/>
      <c r="L27" s="25"/>
      <c r="M27" s="12"/>
      <c r="N27" s="27" t="str">
        <f>IF(P27="","",IF(HLOOKUP(P27,#REF!,4,FALSE)="","Name?",HLOOKUP(P27,#REF!,4,FALSE)))</f>
        <v/>
      </c>
      <c r="O27" s="27"/>
      <c r="P27" s="30"/>
      <c r="Q27" s="14"/>
      <c r="R27" s="25"/>
      <c r="S27" s="12"/>
      <c r="T27" s="27" t="str">
        <f>IF(V27="","",IF(HLOOKUP(V27,#REF!,4,FALSE)="","Name?",HLOOKUP(V27,#REF!,4,FALSE)))</f>
        <v/>
      </c>
      <c r="U27" s="27"/>
      <c r="V27" s="30"/>
      <c r="W27" s="14"/>
      <c r="X27" s="25"/>
    </row>
    <row r="28" spans="1:24" x14ac:dyDescent="0.25">
      <c r="A28" s="8"/>
      <c r="B28" s="27" t="str">
        <f>IF(D28="","",IF(HLOOKUP(D28,#REF!,2,FALSE)="","Name?",HLOOKUP(D28,#REF!,2,FALSE)))</f>
        <v/>
      </c>
      <c r="C28" s="27"/>
      <c r="D28" s="30"/>
      <c r="E28" s="14"/>
      <c r="F28" s="25"/>
      <c r="G28" s="12"/>
      <c r="H28" s="27" t="str">
        <f>IF(J28="","",IF(HLOOKUP(J28,#REF!,4,FALSE)="","Name?",HLOOKUP(J28,#REF!,4,FALSE)))</f>
        <v/>
      </c>
      <c r="I28" s="27"/>
      <c r="J28" s="30"/>
      <c r="K28" s="14"/>
      <c r="L28" s="25"/>
      <c r="M28" s="12"/>
      <c r="N28" s="27" t="str">
        <f>IF(P28="","",IF(HLOOKUP(P28,#REF!,4,FALSE)="","Name?",HLOOKUP(P28,#REF!,4,FALSE)))</f>
        <v/>
      </c>
      <c r="O28" s="27"/>
      <c r="P28" s="30"/>
      <c r="Q28" s="14"/>
      <c r="R28" s="25"/>
      <c r="S28" s="12"/>
      <c r="T28" s="27" t="str">
        <f>IF(V28="","",IF(HLOOKUP(V28,#REF!,4,FALSE)="","Name?",HLOOKUP(V28,#REF!,4,FALSE)))</f>
        <v/>
      </c>
      <c r="U28" s="27"/>
      <c r="V28" s="30"/>
      <c r="W28" s="14"/>
      <c r="X28" s="25"/>
    </row>
    <row r="29" spans="1:24" x14ac:dyDescent="0.25">
      <c r="A29" s="8"/>
      <c r="B29" s="27" t="str">
        <f>IF(D29="","",IF(HLOOKUP(D29,#REF!,2,FALSE)="","Name?",HLOOKUP(D29,#REF!,2,FALSE)))</f>
        <v/>
      </c>
      <c r="C29" s="27"/>
      <c r="D29" s="30"/>
      <c r="E29" s="14"/>
      <c r="F29" s="25"/>
      <c r="G29" s="12"/>
      <c r="H29" s="27" t="str">
        <f>IF(J29="","",IF(HLOOKUP(J29,#REF!,4,FALSE)="","Name?",HLOOKUP(J29,#REF!,4,FALSE)))</f>
        <v/>
      </c>
      <c r="I29" s="27"/>
      <c r="J29" s="30"/>
      <c r="K29" s="14"/>
      <c r="L29" s="25"/>
      <c r="M29" s="12"/>
      <c r="N29" s="27" t="str">
        <f>IF(P29="","",IF(HLOOKUP(P29,#REF!,4,FALSE)="","Name?",HLOOKUP(P29,#REF!,4,FALSE)))</f>
        <v/>
      </c>
      <c r="O29" s="27"/>
      <c r="P29" s="30"/>
      <c r="Q29" s="14"/>
      <c r="R29" s="25"/>
      <c r="S29" s="12"/>
      <c r="T29" s="27" t="str">
        <f>IF(V29="","",IF(HLOOKUP(V29,#REF!,4,FALSE)="","Name?",HLOOKUP(V29,#REF!,4,FALSE)))</f>
        <v/>
      </c>
      <c r="U29" s="27"/>
      <c r="V29" s="30"/>
      <c r="W29" s="14"/>
      <c r="X29" s="25"/>
    </row>
    <row r="30" spans="1:24" x14ac:dyDescent="0.25">
      <c r="A30" s="8"/>
      <c r="B30" s="27" t="str">
        <f>IF(D30="","",IF(HLOOKUP(D30,#REF!,2,FALSE)="","Name?",HLOOKUP(D30,#REF!,2,FALSE)))</f>
        <v/>
      </c>
      <c r="C30" s="27"/>
      <c r="D30" s="30"/>
      <c r="E30" s="14"/>
      <c r="F30" s="25"/>
      <c r="G30" s="12"/>
      <c r="H30" s="27" t="str">
        <f>IF(J30="","",IF(HLOOKUP(J30,#REF!,4,FALSE)="","Name?",HLOOKUP(J30,#REF!,4,FALSE)))</f>
        <v/>
      </c>
      <c r="I30" s="27"/>
      <c r="J30" s="30"/>
      <c r="K30" s="14"/>
      <c r="L30" s="25"/>
      <c r="M30" s="12"/>
      <c r="N30" s="27" t="str">
        <f>IF(P30="","",IF(HLOOKUP(P30,#REF!,4,FALSE)="","Name?",HLOOKUP(P30,#REF!,4,FALSE)))</f>
        <v/>
      </c>
      <c r="O30" s="27"/>
      <c r="P30" s="30"/>
      <c r="Q30" s="14"/>
      <c r="R30" s="25"/>
      <c r="S30" s="12"/>
      <c r="T30" s="27" t="str">
        <f>IF(V30="","",IF(HLOOKUP(V30,#REF!,4,FALSE)="","Name?",HLOOKUP(V30,#REF!,4,FALSE)))</f>
        <v/>
      </c>
      <c r="U30" s="27"/>
      <c r="V30" s="30"/>
      <c r="W30" s="14"/>
      <c r="X30" s="25"/>
    </row>
    <row r="31" spans="1:24" x14ac:dyDescent="0.25">
      <c r="A31" s="8"/>
      <c r="B31" s="27" t="str">
        <f>IF(D31="","",IF(HLOOKUP(D31,#REF!,2,FALSE)="","Name?",HLOOKUP(D31,#REF!,2,FALSE)))</f>
        <v/>
      </c>
      <c r="C31" s="27"/>
      <c r="D31" s="30"/>
      <c r="E31" s="14"/>
      <c r="F31" s="25"/>
      <c r="G31" s="12"/>
      <c r="H31" s="27" t="str">
        <f>IF(J31="","",IF(HLOOKUP(J31,#REF!,4,FALSE)="","Name?",HLOOKUP(J31,#REF!,4,FALSE)))</f>
        <v/>
      </c>
      <c r="I31" s="27"/>
      <c r="J31" s="30"/>
      <c r="K31" s="14"/>
      <c r="L31" s="25"/>
      <c r="M31" s="12"/>
      <c r="N31" s="27" t="str">
        <f>IF(P31="","",IF(HLOOKUP(P31,#REF!,4,FALSE)="","Name?",HLOOKUP(P31,#REF!,4,FALSE)))</f>
        <v/>
      </c>
      <c r="O31" s="27"/>
      <c r="P31" s="30"/>
      <c r="Q31" s="14"/>
      <c r="R31" s="25"/>
      <c r="S31" s="12"/>
      <c r="T31" s="27" t="str">
        <f>IF(V31="","",IF(HLOOKUP(V31,#REF!,4,FALSE)="","Name?",HLOOKUP(V31,#REF!,4,FALSE)))</f>
        <v/>
      </c>
      <c r="U31" s="27"/>
      <c r="V31" s="30"/>
      <c r="W31" s="14"/>
      <c r="X31" s="25"/>
    </row>
    <row r="32" spans="1:24" ht="13.8" thickBot="1" x14ac:dyDescent="0.3">
      <c r="A32" s="10"/>
      <c r="B32" s="28"/>
      <c r="C32" s="28"/>
      <c r="D32" s="11"/>
      <c r="E32" s="18"/>
      <c r="F32" s="26"/>
      <c r="G32" s="13"/>
      <c r="H32" s="28"/>
      <c r="I32" s="28"/>
      <c r="J32" s="11"/>
      <c r="K32" s="18"/>
      <c r="L32" s="26"/>
      <c r="M32" s="13"/>
      <c r="N32" s="28"/>
      <c r="O32" s="28"/>
      <c r="P32" s="11"/>
      <c r="Q32" s="18"/>
      <c r="R32" s="26"/>
      <c r="S32" s="13"/>
      <c r="T32" s="28"/>
      <c r="U32" s="28"/>
      <c r="V32" s="11"/>
      <c r="W32" s="18"/>
      <c r="X32" s="26"/>
    </row>
    <row r="33" spans="1:24" x14ac:dyDescent="0.25">
      <c r="A33" s="9"/>
      <c r="B33" s="9"/>
      <c r="C33" s="9"/>
      <c r="D33" s="9"/>
      <c r="E33" s="14"/>
      <c r="F33" s="19"/>
      <c r="G33" s="21"/>
      <c r="H33" s="9"/>
      <c r="I33" s="9"/>
      <c r="J33" s="9"/>
      <c r="K33" s="14"/>
      <c r="L33" s="19"/>
      <c r="M33" s="9"/>
      <c r="N33" s="9"/>
      <c r="O33" s="9"/>
      <c r="P33" s="9"/>
      <c r="Q33" s="14"/>
      <c r="R33" s="19"/>
    </row>
    <row r="34" spans="1:24" x14ac:dyDescent="0.25">
      <c r="A34" s="9"/>
      <c r="B34" s="9"/>
      <c r="C34" s="9"/>
      <c r="D34" s="9"/>
      <c r="E34" s="14"/>
      <c r="F34" s="19"/>
      <c r="G34" s="21"/>
      <c r="H34" s="9"/>
      <c r="I34" s="9"/>
      <c r="J34" s="9"/>
      <c r="K34" s="14"/>
      <c r="L34" s="19"/>
      <c r="M34" s="9"/>
      <c r="N34" s="9"/>
      <c r="O34" s="9"/>
      <c r="P34" s="9"/>
      <c r="Q34" s="14"/>
      <c r="R34" s="19"/>
    </row>
    <row r="35" spans="1:24" x14ac:dyDescent="0.25">
      <c r="F35" s="20"/>
    </row>
    <row r="38" spans="1:24" x14ac:dyDescent="0.25">
      <c r="S38" s="21"/>
      <c r="T38" s="4"/>
    </row>
    <row r="39" spans="1:24" x14ac:dyDescent="0.25">
      <c r="A39" s="1" t="str">
        <f>A1</f>
        <v>Inter Boys</v>
      </c>
      <c r="S39" s="21"/>
      <c r="T39" s="9"/>
    </row>
    <row r="40" spans="1:24" ht="13.8" thickBot="1" x14ac:dyDescent="0.3">
      <c r="B40" s="4" t="s">
        <v>6</v>
      </c>
      <c r="C40" s="4"/>
      <c r="H40" s="67" t="s">
        <v>7</v>
      </c>
      <c r="I40" s="67"/>
      <c r="N40" s="4" t="s">
        <v>530</v>
      </c>
      <c r="O40" s="4"/>
      <c r="S40" s="2"/>
      <c r="T40" s="4" t="s">
        <v>533</v>
      </c>
      <c r="U40" s="4"/>
    </row>
    <row r="41" spans="1:24" x14ac:dyDescent="0.25">
      <c r="A41" s="5"/>
      <c r="B41" s="6" t="s">
        <v>0</v>
      </c>
      <c r="C41" s="6"/>
      <c r="D41" s="65" t="s">
        <v>516</v>
      </c>
      <c r="E41" s="29" t="s">
        <v>1</v>
      </c>
      <c r="F41" s="7"/>
      <c r="G41" s="5"/>
      <c r="H41" s="6" t="s">
        <v>0</v>
      </c>
      <c r="I41" s="6"/>
      <c r="J41" s="65" t="s">
        <v>516</v>
      </c>
      <c r="K41" s="29" t="s">
        <v>1</v>
      </c>
      <c r="L41" s="7"/>
      <c r="M41" s="5"/>
      <c r="N41" s="6" t="s">
        <v>0</v>
      </c>
      <c r="O41" s="6"/>
      <c r="P41" s="65" t="s">
        <v>516</v>
      </c>
      <c r="Q41" s="29" t="s">
        <v>1</v>
      </c>
      <c r="R41" s="7"/>
      <c r="S41" s="5"/>
      <c r="T41" s="6" t="s">
        <v>0</v>
      </c>
      <c r="U41" s="6"/>
      <c r="V41" s="65" t="s">
        <v>516</v>
      </c>
      <c r="W41" s="29" t="s">
        <v>1</v>
      </c>
      <c r="X41" s="7"/>
    </row>
    <row r="42" spans="1:24" x14ac:dyDescent="0.25">
      <c r="A42" s="8"/>
      <c r="B42" s="27" t="str">
        <f>VLOOKUP(D42,Numbers!$A$1:E378,2,TRUE)</f>
        <v>Josh Redmond</v>
      </c>
      <c r="C42" s="27" t="str">
        <f>VLOOKUP(D42,Numbers!$D$1:E378,2,TRUE)</f>
        <v>IB</v>
      </c>
      <c r="D42" s="50">
        <v>162</v>
      </c>
      <c r="E42" s="66" t="s">
        <v>874</v>
      </c>
      <c r="F42" s="25">
        <v>1</v>
      </c>
      <c r="G42" s="8"/>
      <c r="H42" s="27" t="str">
        <f>VLOOKUP(J42,Numbers!$A$1:K378,2,TRUE)</f>
        <v>Max Webster</v>
      </c>
      <c r="I42" s="27" t="str">
        <f>VLOOKUP(J42,Numbers!$D$1:K378,2,TRUE)</f>
        <v>IB</v>
      </c>
      <c r="J42" s="50">
        <v>208</v>
      </c>
      <c r="K42" s="62" t="s">
        <v>917</v>
      </c>
      <c r="L42" s="25">
        <v>1</v>
      </c>
      <c r="M42" s="8"/>
      <c r="N42" s="27"/>
      <c r="O42" s="27"/>
      <c r="P42" s="30"/>
      <c r="Q42" s="15"/>
      <c r="R42" s="25"/>
      <c r="S42" s="12"/>
      <c r="T42" s="27"/>
      <c r="U42" s="27"/>
      <c r="V42" s="30"/>
      <c r="W42" s="14"/>
      <c r="X42" s="25"/>
    </row>
    <row r="43" spans="1:24" x14ac:dyDescent="0.25">
      <c r="A43" s="8"/>
      <c r="B43" s="27" t="str">
        <f>VLOOKUP(D43,Numbers!$A$1:E379,2,TRUE)</f>
        <v>Gabriel Mullen</v>
      </c>
      <c r="C43" s="27" t="str">
        <f>VLOOKUP(D43,Numbers!$D$1:E379,2,TRUE)</f>
        <v>IB</v>
      </c>
      <c r="D43" s="30">
        <v>108</v>
      </c>
      <c r="E43" s="66" t="s">
        <v>875</v>
      </c>
      <c r="F43" s="25">
        <v>2</v>
      </c>
      <c r="G43" s="8"/>
      <c r="H43" s="27" t="str">
        <f>VLOOKUP(J43,Numbers!$A$1:K379,2,TRUE)</f>
        <v>Jack Talbot</v>
      </c>
      <c r="I43" s="27" t="str">
        <f>VLOOKUP(J43,Numbers!$D$1:K379,2,TRUE)</f>
        <v>IB</v>
      </c>
      <c r="J43" s="30">
        <v>144</v>
      </c>
      <c r="K43" s="62" t="s">
        <v>918</v>
      </c>
      <c r="L43" s="25">
        <v>2</v>
      </c>
      <c r="M43" s="8"/>
      <c r="N43" s="27"/>
      <c r="O43" s="27"/>
      <c r="P43" s="30"/>
      <c r="Q43" s="15"/>
      <c r="R43" s="25"/>
      <c r="S43" s="12"/>
      <c r="T43" s="27"/>
      <c r="U43" s="27"/>
      <c r="V43" s="30"/>
      <c r="W43" s="14"/>
      <c r="X43" s="25"/>
    </row>
    <row r="44" spans="1:24" x14ac:dyDescent="0.25">
      <c r="A44" s="8"/>
      <c r="B44" s="27" t="str">
        <f>VLOOKUP(D44,Numbers!$A$1:E380,2,TRUE)</f>
        <v>Derri Henderson</v>
      </c>
      <c r="C44" s="27" t="str">
        <f>VLOOKUP(D44,Numbers!$D$1:E380,2,TRUE)</f>
        <v>IB</v>
      </c>
      <c r="D44" s="30">
        <v>67</v>
      </c>
      <c r="E44" s="66" t="s">
        <v>876</v>
      </c>
      <c r="F44" s="25">
        <v>3</v>
      </c>
      <c r="G44" s="8"/>
      <c r="H44" s="27" t="str">
        <f>VLOOKUP(J44,Numbers!$A$1:K380,2,TRUE)</f>
        <v>Seb Thorpe</v>
      </c>
      <c r="I44" s="27" t="str">
        <f>VLOOKUP(J44,Numbers!$D$1:K380,2,TRUE)</f>
        <v>IB</v>
      </c>
      <c r="J44" s="30">
        <v>256</v>
      </c>
      <c r="K44" s="62" t="s">
        <v>932</v>
      </c>
      <c r="L44" s="25">
        <v>3</v>
      </c>
      <c r="M44" s="8"/>
      <c r="N44" s="27"/>
      <c r="O44" s="27"/>
      <c r="P44" s="61"/>
      <c r="Q44" s="14"/>
      <c r="R44" s="25"/>
      <c r="S44" s="12"/>
      <c r="T44" s="27"/>
      <c r="U44" s="27"/>
      <c r="V44" s="30"/>
      <c r="W44" s="14"/>
      <c r="X44" s="25"/>
    </row>
    <row r="45" spans="1:24" x14ac:dyDescent="0.25">
      <c r="A45" s="8"/>
      <c r="B45" s="27" t="str">
        <f>VLOOKUP(D45,Numbers!$A$1:E381,2,TRUE)</f>
        <v>Evan Williams</v>
      </c>
      <c r="C45" s="27" t="str">
        <f>VLOOKUP(D45,Numbers!$D$1:E381,2,TRUE)</f>
        <v>IB</v>
      </c>
      <c r="D45" s="30">
        <v>95</v>
      </c>
      <c r="E45" s="66" t="s">
        <v>877</v>
      </c>
      <c r="F45" s="25">
        <v>4</v>
      </c>
      <c r="G45" s="8"/>
      <c r="H45" s="27" t="str">
        <f>VLOOKUP(J45,Numbers!$A$1:K381,2,TRUE)</f>
        <v>James Evans</v>
      </c>
      <c r="I45" s="27" t="str">
        <f>VLOOKUP(J45,Numbers!$D$1:K381,2,TRUE)</f>
        <v>IB</v>
      </c>
      <c r="J45" s="30">
        <v>147</v>
      </c>
      <c r="K45" s="62" t="s">
        <v>933</v>
      </c>
      <c r="L45" s="25">
        <v>4</v>
      </c>
      <c r="M45" s="8"/>
      <c r="N45" s="27"/>
      <c r="O45" s="27"/>
      <c r="P45" s="30"/>
      <c r="Q45" s="14"/>
      <c r="R45" s="25"/>
      <c r="S45" s="12"/>
      <c r="T45" s="27"/>
      <c r="U45" s="27"/>
      <c r="V45" s="30"/>
      <c r="W45" s="14"/>
      <c r="X45" s="25"/>
    </row>
    <row r="46" spans="1:24" x14ac:dyDescent="0.25">
      <c r="A46" s="8"/>
      <c r="B46" s="27"/>
      <c r="C46" s="27"/>
      <c r="D46" s="30"/>
      <c r="E46" s="66"/>
      <c r="F46" s="25"/>
      <c r="G46" s="8"/>
      <c r="H46" s="27" t="str">
        <f>VLOOKUP(J46,Numbers!$A$1:K382,2,TRUE)</f>
        <v>Reuben Donnelly</v>
      </c>
      <c r="I46" s="27" t="str">
        <f>VLOOKUP(J46,Numbers!$D$1:K382,2,TRUE)</f>
        <v>IB</v>
      </c>
      <c r="J46" s="30">
        <v>244</v>
      </c>
      <c r="K46" s="22" t="s">
        <v>934</v>
      </c>
      <c r="L46" s="25">
        <v>5</v>
      </c>
      <c r="M46" s="8"/>
      <c r="N46" s="27"/>
      <c r="O46" s="27"/>
      <c r="P46" s="30"/>
      <c r="Q46" s="14"/>
      <c r="R46" s="25"/>
      <c r="S46" s="12"/>
      <c r="T46" s="27"/>
      <c r="U46" s="27"/>
      <c r="V46" s="50"/>
      <c r="W46" s="14"/>
      <c r="X46" s="25"/>
    </row>
    <row r="47" spans="1:24" x14ac:dyDescent="0.25">
      <c r="A47" s="8"/>
      <c r="B47" s="27"/>
      <c r="C47" s="27"/>
      <c r="D47" s="30"/>
      <c r="E47" s="66"/>
      <c r="F47" s="25"/>
      <c r="G47" s="8"/>
      <c r="H47" s="27"/>
      <c r="I47" s="27"/>
      <c r="J47" s="30"/>
      <c r="K47" s="22"/>
      <c r="L47" s="25"/>
      <c r="M47" s="8"/>
      <c r="N47" s="27"/>
      <c r="O47" s="27"/>
      <c r="P47" s="30"/>
      <c r="Q47" s="14"/>
      <c r="R47" s="25"/>
      <c r="S47" s="12"/>
      <c r="T47" s="27"/>
      <c r="U47" s="27"/>
      <c r="V47" s="30"/>
      <c r="W47" s="14"/>
      <c r="X47" s="25"/>
    </row>
    <row r="48" spans="1:24" x14ac:dyDescent="0.25">
      <c r="A48" s="8"/>
      <c r="B48" s="27"/>
      <c r="C48" s="27"/>
      <c r="D48" s="30"/>
      <c r="E48" s="66"/>
      <c r="F48" s="25"/>
      <c r="G48" s="8"/>
      <c r="H48" s="27"/>
      <c r="I48" s="27"/>
      <c r="J48" s="30"/>
      <c r="K48" s="22"/>
      <c r="L48" s="25"/>
      <c r="M48" s="8"/>
      <c r="N48" s="27"/>
      <c r="O48" s="27"/>
      <c r="P48" s="30"/>
      <c r="Q48" s="14"/>
      <c r="R48" s="25"/>
      <c r="S48" s="12"/>
      <c r="T48" s="27"/>
      <c r="U48" s="27"/>
      <c r="V48" s="61"/>
      <c r="W48" s="14"/>
      <c r="X48" s="25"/>
    </row>
    <row r="49" spans="1:24" x14ac:dyDescent="0.25">
      <c r="A49" s="8"/>
      <c r="B49" s="27"/>
      <c r="C49" s="27"/>
      <c r="D49" s="30"/>
      <c r="E49" s="66"/>
      <c r="F49" s="25"/>
      <c r="G49" s="8"/>
      <c r="H49" s="27"/>
      <c r="I49" s="27"/>
      <c r="J49" s="30"/>
      <c r="K49" s="22"/>
      <c r="L49" s="25"/>
      <c r="M49" s="8"/>
      <c r="N49" s="27"/>
      <c r="O49" s="27"/>
      <c r="P49" s="30"/>
      <c r="Q49" s="14"/>
      <c r="R49" s="25"/>
      <c r="S49" s="12"/>
      <c r="T49" s="27"/>
      <c r="U49" s="27"/>
      <c r="V49" s="30"/>
      <c r="W49" s="14"/>
      <c r="X49" s="25"/>
    </row>
    <row r="50" spans="1:24" x14ac:dyDescent="0.25">
      <c r="A50" s="8"/>
      <c r="B50" s="27"/>
      <c r="C50" s="27"/>
      <c r="D50" s="30"/>
      <c r="E50" s="22"/>
      <c r="F50" s="25"/>
      <c r="G50" s="8"/>
      <c r="H50" s="27"/>
      <c r="I50" s="27"/>
      <c r="J50" s="30"/>
      <c r="K50" s="22"/>
      <c r="L50" s="25"/>
      <c r="M50" s="8"/>
      <c r="N50" s="27"/>
      <c r="O50" s="27"/>
      <c r="P50" s="30"/>
      <c r="Q50" s="14"/>
      <c r="R50" s="25"/>
      <c r="S50" s="12"/>
      <c r="T50" s="27"/>
      <c r="U50" s="27"/>
      <c r="V50" s="30"/>
      <c r="W50" s="14"/>
      <c r="X50" s="25"/>
    </row>
    <row r="51" spans="1:24" x14ac:dyDescent="0.25">
      <c r="A51" s="8"/>
      <c r="B51" s="27"/>
      <c r="C51" s="27"/>
      <c r="D51" s="30"/>
      <c r="E51" s="22"/>
      <c r="F51" s="25"/>
      <c r="G51" s="8"/>
      <c r="H51" s="27"/>
      <c r="I51" s="27"/>
      <c r="J51" s="30"/>
      <c r="K51" s="22"/>
      <c r="L51" s="25"/>
      <c r="M51" s="8"/>
      <c r="N51" s="27"/>
      <c r="O51" s="27"/>
      <c r="P51" s="30"/>
      <c r="Q51" s="14"/>
      <c r="R51" s="25"/>
      <c r="S51" s="12"/>
      <c r="T51" s="27"/>
      <c r="U51" s="27"/>
      <c r="V51" s="30"/>
      <c r="W51" s="14"/>
      <c r="X51" s="25"/>
    </row>
    <row r="52" spans="1:24" x14ac:dyDescent="0.25">
      <c r="A52" s="8"/>
      <c r="B52" s="27"/>
      <c r="C52" s="27"/>
      <c r="D52" s="30"/>
      <c r="E52" s="22"/>
      <c r="F52" s="25"/>
      <c r="G52" s="8"/>
      <c r="H52" s="27"/>
      <c r="I52" s="27"/>
      <c r="J52" s="30"/>
      <c r="K52" s="22"/>
      <c r="L52" s="25"/>
      <c r="M52" s="8"/>
      <c r="N52" s="27"/>
      <c r="O52" s="27"/>
      <c r="P52" s="30"/>
      <c r="Q52" s="14"/>
      <c r="R52" s="25"/>
      <c r="S52" s="12"/>
      <c r="T52" s="27"/>
      <c r="U52" s="27"/>
      <c r="V52" s="30"/>
      <c r="W52" s="14"/>
      <c r="X52" s="25"/>
    </row>
    <row r="53" spans="1:24" x14ac:dyDescent="0.25">
      <c r="A53" s="8"/>
      <c r="B53" s="27"/>
      <c r="C53" s="27"/>
      <c r="D53" s="30"/>
      <c r="E53" s="22"/>
      <c r="F53" s="25"/>
      <c r="G53" s="8"/>
      <c r="H53" s="27"/>
      <c r="I53" s="27"/>
      <c r="J53" s="30"/>
      <c r="K53" s="22"/>
      <c r="L53" s="25"/>
      <c r="M53" s="8"/>
      <c r="N53" s="27"/>
      <c r="O53" s="27"/>
      <c r="P53" s="30"/>
      <c r="Q53" s="14"/>
      <c r="R53" s="25"/>
      <c r="S53" s="12"/>
      <c r="T53" s="27"/>
      <c r="U53" s="27"/>
      <c r="V53" s="30"/>
      <c r="W53" s="14"/>
      <c r="X53" s="25"/>
    </row>
    <row r="54" spans="1:24" x14ac:dyDescent="0.25">
      <c r="A54" s="8"/>
      <c r="B54" s="27"/>
      <c r="C54" s="27"/>
      <c r="D54" s="30"/>
      <c r="E54" s="22"/>
      <c r="F54" s="25"/>
      <c r="G54" s="8"/>
      <c r="H54" s="27"/>
      <c r="I54" s="27"/>
      <c r="J54" s="30"/>
      <c r="K54" s="22"/>
      <c r="L54" s="25"/>
      <c r="M54" s="8"/>
      <c r="N54" s="27"/>
      <c r="O54" s="27"/>
      <c r="P54" s="30"/>
      <c r="Q54" s="14"/>
      <c r="R54" s="25"/>
      <c r="S54" s="12"/>
      <c r="T54" s="27"/>
      <c r="U54" s="27"/>
      <c r="V54" s="30"/>
      <c r="W54" s="14"/>
      <c r="X54" s="25"/>
    </row>
    <row r="55" spans="1:24" x14ac:dyDescent="0.25">
      <c r="A55" s="8"/>
      <c r="B55" s="27"/>
      <c r="C55" s="27"/>
      <c r="D55" s="30"/>
      <c r="E55" s="22"/>
      <c r="F55" s="25"/>
      <c r="G55" s="8"/>
      <c r="H55" s="27"/>
      <c r="I55" s="27"/>
      <c r="J55" s="30"/>
      <c r="K55" s="22"/>
      <c r="L55" s="25"/>
      <c r="M55" s="8"/>
      <c r="N55" s="27"/>
      <c r="O55" s="27"/>
      <c r="P55" s="30"/>
      <c r="Q55" s="14"/>
      <c r="R55" s="25"/>
      <c r="S55" s="12"/>
      <c r="T55" s="27"/>
      <c r="U55" s="27"/>
      <c r="V55" s="61"/>
      <c r="W55" s="14"/>
      <c r="X55" s="25"/>
    </row>
    <row r="56" spans="1:24" x14ac:dyDescent="0.25">
      <c r="A56" s="8"/>
      <c r="B56" s="27"/>
      <c r="C56" s="27"/>
      <c r="D56" s="30"/>
      <c r="E56" s="22"/>
      <c r="F56" s="25"/>
      <c r="G56" s="8"/>
      <c r="H56" s="27"/>
      <c r="I56" s="27"/>
      <c r="J56" s="30"/>
      <c r="K56" s="22"/>
      <c r="L56" s="25"/>
      <c r="M56" s="8"/>
      <c r="N56" s="27"/>
      <c r="O56" s="27"/>
      <c r="P56" s="30"/>
      <c r="Q56" s="14"/>
      <c r="R56" s="25"/>
      <c r="S56" s="12"/>
      <c r="T56" s="27"/>
      <c r="U56" s="27"/>
      <c r="V56" s="30"/>
      <c r="W56" s="14"/>
      <c r="X56" s="25"/>
    </row>
    <row r="57" spans="1:24" x14ac:dyDescent="0.25">
      <c r="A57" s="8"/>
      <c r="B57" s="27"/>
      <c r="C57" s="27"/>
      <c r="D57" s="30"/>
      <c r="E57" s="22"/>
      <c r="F57" s="25"/>
      <c r="G57" s="8"/>
      <c r="H57" s="27"/>
      <c r="I57" s="27"/>
      <c r="J57" s="30"/>
      <c r="K57" s="22"/>
      <c r="L57" s="25"/>
      <c r="M57" s="8"/>
      <c r="N57" s="27"/>
      <c r="O57" s="27"/>
      <c r="P57" s="30"/>
      <c r="Q57" s="14"/>
      <c r="R57" s="25"/>
      <c r="S57" s="12"/>
      <c r="T57" s="27"/>
      <c r="U57" s="27"/>
      <c r="V57" s="30"/>
      <c r="W57" s="14"/>
      <c r="X57" s="25"/>
    </row>
    <row r="58" spans="1:24" x14ac:dyDescent="0.25">
      <c r="A58" s="8"/>
      <c r="B58" s="27"/>
      <c r="C58" s="27"/>
      <c r="D58" s="30"/>
      <c r="E58" s="22"/>
      <c r="F58" s="25"/>
      <c r="G58" s="8"/>
      <c r="H58" s="27"/>
      <c r="I58" s="27"/>
      <c r="J58" s="30"/>
      <c r="K58" s="22"/>
      <c r="L58" s="25"/>
      <c r="M58" s="8"/>
      <c r="N58" s="27"/>
      <c r="O58" s="27"/>
      <c r="P58" s="30"/>
      <c r="Q58" s="14"/>
      <c r="R58" s="25"/>
      <c r="S58" s="12"/>
      <c r="T58" s="27" t="str">
        <f>IF(V58="","",IF(HLOOKUP(V58,#REF!,4,FALSE)="","Name?",HLOOKUP(V58,#REF!,4,FALSE)))</f>
        <v/>
      </c>
      <c r="U58" s="27"/>
      <c r="V58" s="30"/>
      <c r="W58" s="14"/>
      <c r="X58" s="25"/>
    </row>
    <row r="59" spans="1:24" x14ac:dyDescent="0.25">
      <c r="A59" s="8"/>
      <c r="B59" s="27" t="str">
        <f>IF(D59="","",IF(HLOOKUP(D59,#REF!,6,FALSE)="","Name?",HLOOKUP(D59,#REF!,6,FALSE)))</f>
        <v/>
      </c>
      <c r="C59" s="27"/>
      <c r="D59" s="30"/>
      <c r="E59" s="22"/>
      <c r="F59" s="25"/>
      <c r="G59" s="8"/>
      <c r="H59" s="27" t="str">
        <f>IF(J59="","",IF(HLOOKUP(J59,#REF!,8,FALSE)="","Name?",HLOOKUP(J59,#REF!,8,FALSE)))</f>
        <v/>
      </c>
      <c r="I59" s="27"/>
      <c r="J59" s="30"/>
      <c r="K59" s="22"/>
      <c r="L59" s="25"/>
      <c r="M59" s="8"/>
      <c r="N59" s="27"/>
      <c r="O59" s="27"/>
      <c r="P59" s="30"/>
      <c r="Q59" s="14"/>
      <c r="R59" s="25"/>
      <c r="S59" s="12"/>
      <c r="T59" s="27" t="str">
        <f>IF(V59="","",IF(HLOOKUP(V59,#REF!,4,FALSE)="","Name?",HLOOKUP(V59,#REF!,4,FALSE)))</f>
        <v/>
      </c>
      <c r="U59" s="27"/>
      <c r="V59" s="30"/>
      <c r="W59" s="14"/>
      <c r="X59" s="25"/>
    </row>
    <row r="60" spans="1:24" x14ac:dyDescent="0.25">
      <c r="A60" s="8"/>
      <c r="B60" s="27" t="str">
        <f>IF(D60="","",IF(HLOOKUP(D60,#REF!,6,FALSE)="","Name?",HLOOKUP(D60,#REF!,6,FALSE)))</f>
        <v/>
      </c>
      <c r="C60" s="27"/>
      <c r="D60" s="30"/>
      <c r="E60" s="22"/>
      <c r="F60" s="25"/>
      <c r="G60" s="8"/>
      <c r="H60" s="27" t="str">
        <f>IF(J60="","",IF(HLOOKUP(J60,#REF!,8,FALSE)="","Name?",HLOOKUP(J60,#REF!,8,FALSE)))</f>
        <v/>
      </c>
      <c r="I60" s="27"/>
      <c r="J60" s="30"/>
      <c r="K60" s="22"/>
      <c r="L60" s="25"/>
      <c r="M60" s="8"/>
      <c r="N60" s="27"/>
      <c r="O60" s="27"/>
      <c r="P60" s="30"/>
      <c r="Q60" s="14"/>
      <c r="R60" s="25"/>
      <c r="S60" s="12"/>
      <c r="T60" s="27" t="str">
        <f>IF(V60="","",IF(HLOOKUP(V60,#REF!,4,FALSE)="","Name?",HLOOKUP(V60,#REF!,4,FALSE)))</f>
        <v/>
      </c>
      <c r="U60" s="27"/>
      <c r="V60" s="30"/>
      <c r="W60" s="14"/>
      <c r="X60" s="25"/>
    </row>
    <row r="61" spans="1:24" x14ac:dyDescent="0.25">
      <c r="A61" s="8"/>
      <c r="B61" s="27" t="str">
        <f>IF(D61="","",IF(HLOOKUP(D61,#REF!,6,FALSE)="","Name?",HLOOKUP(D61,#REF!,6,FALSE)))</f>
        <v/>
      </c>
      <c r="C61" s="27"/>
      <c r="D61" s="30"/>
      <c r="E61" s="22"/>
      <c r="F61" s="25"/>
      <c r="G61" s="8"/>
      <c r="H61" s="27" t="str">
        <f>IF(J61="","",IF(HLOOKUP(J61,#REF!,8,FALSE)="","Name?",HLOOKUP(J61,#REF!,8,FALSE)))</f>
        <v/>
      </c>
      <c r="I61" s="27"/>
      <c r="J61" s="30"/>
      <c r="K61" s="22"/>
      <c r="L61" s="25"/>
      <c r="M61" s="8"/>
      <c r="N61" s="27"/>
      <c r="O61" s="27"/>
      <c r="P61" s="30"/>
      <c r="Q61" s="14"/>
      <c r="R61" s="25"/>
      <c r="S61" s="12"/>
      <c r="T61" s="27" t="str">
        <f>IF(V61="","",IF(HLOOKUP(V61,#REF!,4,FALSE)="","Name?",HLOOKUP(V61,#REF!,4,FALSE)))</f>
        <v/>
      </c>
      <c r="U61" s="27"/>
      <c r="V61" s="30"/>
      <c r="W61" s="14"/>
      <c r="X61" s="25"/>
    </row>
    <row r="62" spans="1:24" x14ac:dyDescent="0.25">
      <c r="A62" s="8"/>
      <c r="B62" s="27" t="str">
        <f>IF(D62="","",IF(HLOOKUP(D62,#REF!,6,FALSE)="","Name?",HLOOKUP(D62,#REF!,6,FALSE)))</f>
        <v/>
      </c>
      <c r="C62" s="27"/>
      <c r="D62" s="30"/>
      <c r="E62" s="22"/>
      <c r="F62" s="25"/>
      <c r="G62" s="8"/>
      <c r="H62" s="27" t="str">
        <f>IF(J62="","",IF(HLOOKUP(J62,#REF!,8,FALSE)="","Name?",HLOOKUP(J62,#REF!,8,FALSE)))</f>
        <v/>
      </c>
      <c r="I62" s="27"/>
      <c r="J62" s="30"/>
      <c r="K62" s="22"/>
      <c r="L62" s="25"/>
      <c r="M62" s="8"/>
      <c r="N62" s="27"/>
      <c r="O62" s="27"/>
      <c r="P62" s="30"/>
      <c r="Q62" s="14"/>
      <c r="R62" s="25"/>
      <c r="S62" s="12"/>
      <c r="T62" s="27" t="str">
        <f>IF(V62="","",IF(HLOOKUP(V62,#REF!,4,FALSE)="","Name?",HLOOKUP(V62,#REF!,4,FALSE)))</f>
        <v/>
      </c>
      <c r="U62" s="27"/>
      <c r="V62" s="30"/>
      <c r="W62" s="14"/>
      <c r="X62" s="25"/>
    </row>
    <row r="63" spans="1:24" x14ac:dyDescent="0.25">
      <c r="A63" s="8"/>
      <c r="B63" s="27" t="str">
        <f>IF(D63="","",IF(HLOOKUP(D63,#REF!,6,FALSE)="","Name?",HLOOKUP(D63,#REF!,6,FALSE)))</f>
        <v/>
      </c>
      <c r="C63" s="27"/>
      <c r="D63" s="30"/>
      <c r="E63" s="22"/>
      <c r="F63" s="25"/>
      <c r="G63" s="8"/>
      <c r="H63" s="27" t="str">
        <f>IF(J63="","",IF(HLOOKUP(J63,#REF!,8,FALSE)="","Name?",HLOOKUP(J63,#REF!,8,FALSE)))</f>
        <v/>
      </c>
      <c r="I63" s="27"/>
      <c r="J63" s="30"/>
      <c r="K63" s="22"/>
      <c r="L63" s="25"/>
      <c r="M63" s="8"/>
      <c r="N63" s="27"/>
      <c r="O63" s="27"/>
      <c r="P63" s="30"/>
      <c r="Q63" s="14"/>
      <c r="R63" s="25"/>
      <c r="S63" s="12"/>
      <c r="T63" s="27" t="str">
        <f>IF(V63="","",IF(HLOOKUP(V63,#REF!,4,FALSE)="","Name?",HLOOKUP(V63,#REF!,4,FALSE)))</f>
        <v/>
      </c>
      <c r="U63" s="27"/>
      <c r="V63" s="30"/>
      <c r="W63" s="14"/>
      <c r="X63" s="25"/>
    </row>
    <row r="64" spans="1:24" x14ac:dyDescent="0.25">
      <c r="A64" s="8"/>
      <c r="B64" s="27" t="str">
        <f>IF(D64="","",IF(HLOOKUP(D64,#REF!,6,FALSE)="","Name?",HLOOKUP(D64,#REF!,6,FALSE)))</f>
        <v/>
      </c>
      <c r="C64" s="27"/>
      <c r="D64" s="30"/>
      <c r="E64" s="22"/>
      <c r="F64" s="25"/>
      <c r="G64" s="8"/>
      <c r="H64" s="27" t="str">
        <f>IF(J64="","",IF(HLOOKUP(J64,#REF!,8,FALSE)="","Name?",HLOOKUP(J64,#REF!,8,FALSE)))</f>
        <v/>
      </c>
      <c r="I64" s="27"/>
      <c r="J64" s="30"/>
      <c r="K64" s="22"/>
      <c r="L64" s="25"/>
      <c r="M64" s="8"/>
      <c r="N64" s="27"/>
      <c r="O64" s="27"/>
      <c r="P64" s="30"/>
      <c r="Q64" s="14"/>
      <c r="R64" s="25"/>
      <c r="S64" s="12"/>
      <c r="T64" s="27" t="str">
        <f>IF(V64="","",IF(HLOOKUP(V64,#REF!,4,FALSE)="","Name?",HLOOKUP(V64,#REF!,4,FALSE)))</f>
        <v/>
      </c>
      <c r="U64" s="27"/>
      <c r="V64" s="30"/>
      <c r="W64" s="14"/>
      <c r="X64" s="25"/>
    </row>
    <row r="65" spans="1:24" x14ac:dyDescent="0.25">
      <c r="A65" s="8"/>
      <c r="B65" s="27" t="str">
        <f>IF(D65="","",IF(HLOOKUP(D65,#REF!,6,FALSE)="","Name?",HLOOKUP(D65,#REF!,6,FALSE)))</f>
        <v/>
      </c>
      <c r="C65" s="27"/>
      <c r="D65" s="30"/>
      <c r="E65" s="22"/>
      <c r="F65" s="25"/>
      <c r="G65" s="8"/>
      <c r="H65" s="27" t="str">
        <f>IF(J65="","",IF(HLOOKUP(J65,#REF!,8,FALSE)="","Name?",HLOOKUP(J65,#REF!,8,FALSE)))</f>
        <v/>
      </c>
      <c r="I65" s="27"/>
      <c r="J65" s="30"/>
      <c r="K65" s="22"/>
      <c r="L65" s="25"/>
      <c r="M65" s="8"/>
      <c r="N65" s="27"/>
      <c r="O65" s="27"/>
      <c r="P65" s="30"/>
      <c r="Q65" s="14"/>
      <c r="R65" s="25"/>
      <c r="S65" s="12"/>
      <c r="T65" s="27" t="str">
        <f>IF(V65="","",IF(HLOOKUP(V65,#REF!,4,FALSE)="","Name?",HLOOKUP(V65,#REF!,4,FALSE)))</f>
        <v/>
      </c>
      <c r="U65" s="27"/>
      <c r="V65" s="30"/>
      <c r="W65" s="14"/>
      <c r="X65" s="25"/>
    </row>
    <row r="66" spans="1:24" x14ac:dyDescent="0.25">
      <c r="A66" s="8"/>
      <c r="B66" s="27" t="str">
        <f>IF(D66="","",IF(HLOOKUP(D66,#REF!,6,FALSE)="","Name?",HLOOKUP(D66,#REF!,6,FALSE)))</f>
        <v/>
      </c>
      <c r="C66" s="27"/>
      <c r="D66" s="30"/>
      <c r="E66" s="22"/>
      <c r="F66" s="25"/>
      <c r="G66" s="8"/>
      <c r="H66" s="27" t="str">
        <f>IF(J66="","",IF(HLOOKUP(J66,#REF!,8,FALSE)="","Name?",HLOOKUP(J66,#REF!,8,FALSE)))</f>
        <v/>
      </c>
      <c r="I66" s="27"/>
      <c r="J66" s="30"/>
      <c r="K66" s="22"/>
      <c r="L66" s="25"/>
      <c r="M66" s="8"/>
      <c r="N66" s="27"/>
      <c r="O66" s="27"/>
      <c r="P66" s="30"/>
      <c r="Q66" s="14"/>
      <c r="R66" s="25"/>
      <c r="S66" s="12"/>
      <c r="T66" s="27" t="str">
        <f>IF(V66="","",IF(HLOOKUP(V66,#REF!,4,FALSE)="","Name?",HLOOKUP(V66,#REF!,4,FALSE)))</f>
        <v/>
      </c>
      <c r="U66" s="27"/>
      <c r="V66" s="30"/>
      <c r="W66" s="14"/>
      <c r="X66" s="25"/>
    </row>
    <row r="67" spans="1:24" x14ac:dyDescent="0.25">
      <c r="A67" s="8"/>
      <c r="B67" s="27" t="str">
        <f>IF(D67="","",IF(HLOOKUP(D67,#REF!,6,FALSE)="","Name?",HLOOKUP(D67,#REF!,6,FALSE)))</f>
        <v/>
      </c>
      <c r="C67" s="27"/>
      <c r="D67" s="30"/>
      <c r="E67" s="22"/>
      <c r="F67" s="25"/>
      <c r="G67" s="8"/>
      <c r="H67" s="27" t="str">
        <f>IF(J67="","",IF(HLOOKUP(J67,#REF!,8,FALSE)="","Name?",HLOOKUP(J67,#REF!,8,FALSE)))</f>
        <v/>
      </c>
      <c r="I67" s="27"/>
      <c r="J67" s="30"/>
      <c r="K67" s="22"/>
      <c r="L67" s="25"/>
      <c r="M67" s="8"/>
      <c r="N67" s="27"/>
      <c r="O67" s="27"/>
      <c r="P67" s="9"/>
      <c r="Q67" s="14"/>
      <c r="R67" s="25"/>
      <c r="S67" s="12"/>
      <c r="T67" s="27" t="str">
        <f>IF(V67="","",IF(HLOOKUP(V67,#REF!,4,FALSE)="","Name?",HLOOKUP(V67,#REF!,4,FALSE)))</f>
        <v/>
      </c>
      <c r="U67" s="27"/>
      <c r="V67" s="30"/>
      <c r="W67" s="14"/>
      <c r="X67" s="25"/>
    </row>
    <row r="68" spans="1:24" x14ac:dyDescent="0.25">
      <c r="A68" s="8"/>
      <c r="B68" s="27" t="str">
        <f>IF(D68="","",IF(HLOOKUP(D68,#REF!,6,FALSE)="","Name?",HLOOKUP(D68,#REF!,6,FALSE)))</f>
        <v/>
      </c>
      <c r="C68" s="27"/>
      <c r="D68" s="30"/>
      <c r="E68" s="22"/>
      <c r="F68" s="25"/>
      <c r="G68" s="8"/>
      <c r="H68" s="27" t="str">
        <f>IF(J68="","",IF(HLOOKUP(J68,#REF!,8,FALSE)="","Name?",HLOOKUP(J68,#REF!,8,FALSE)))</f>
        <v/>
      </c>
      <c r="I68" s="27"/>
      <c r="J68" s="30"/>
      <c r="K68" s="22"/>
      <c r="L68" s="25"/>
      <c r="M68" s="8"/>
      <c r="N68" s="27"/>
      <c r="O68" s="27"/>
      <c r="P68" s="9"/>
      <c r="Q68" s="14"/>
      <c r="R68" s="25"/>
      <c r="S68" s="12"/>
      <c r="T68" s="27" t="str">
        <f>IF(V68="","",IF(HLOOKUP(V68,#REF!,4,FALSE)="","Name?",HLOOKUP(V68,#REF!,4,FALSE)))</f>
        <v/>
      </c>
      <c r="U68" s="27"/>
      <c r="V68" s="30"/>
      <c r="W68" s="14"/>
      <c r="X68" s="25"/>
    </row>
    <row r="69" spans="1:24" x14ac:dyDescent="0.25">
      <c r="A69" s="8"/>
      <c r="B69" s="27" t="str">
        <f>IF(D69="","",IF(HLOOKUP(D69,#REF!,6,FALSE)="","Name?",HLOOKUP(D69,#REF!,6,FALSE)))</f>
        <v/>
      </c>
      <c r="C69" s="27"/>
      <c r="D69" s="30"/>
      <c r="E69" s="22"/>
      <c r="F69" s="25"/>
      <c r="G69" s="8"/>
      <c r="H69" s="27" t="str">
        <f>IF(J69="","",IF(HLOOKUP(J69,#REF!,8,FALSE)="","Name?",HLOOKUP(J69,#REF!,8,FALSE)))</f>
        <v/>
      </c>
      <c r="I69" s="27"/>
      <c r="J69" s="30"/>
      <c r="K69" s="22"/>
      <c r="L69" s="25"/>
      <c r="M69" s="8"/>
      <c r="N69" s="27"/>
      <c r="O69" s="27"/>
      <c r="P69" s="9"/>
      <c r="Q69" s="14"/>
      <c r="R69" s="25"/>
      <c r="S69" s="12"/>
      <c r="T69" s="27" t="str">
        <f>IF(V69="","",IF(HLOOKUP(V69,#REF!,4,FALSE)="","Name?",HLOOKUP(V69,#REF!,4,FALSE)))</f>
        <v/>
      </c>
      <c r="U69" s="27"/>
      <c r="V69" s="30"/>
      <c r="W69" s="14"/>
      <c r="X69" s="25"/>
    </row>
    <row r="70" spans="1:24" ht="13.8" thickBot="1" x14ac:dyDescent="0.3">
      <c r="A70" s="10"/>
      <c r="B70" s="28"/>
      <c r="C70" s="28"/>
      <c r="D70" s="11"/>
      <c r="E70" s="23"/>
      <c r="F70" s="26"/>
      <c r="G70" s="10"/>
      <c r="H70" s="28"/>
      <c r="I70" s="28"/>
      <c r="J70" s="11"/>
      <c r="K70" s="23"/>
      <c r="L70" s="26"/>
      <c r="M70" s="10"/>
      <c r="N70" s="28"/>
      <c r="O70" s="28"/>
      <c r="P70" s="11"/>
      <c r="Q70" s="18"/>
      <c r="R70" s="17"/>
      <c r="S70" s="13"/>
      <c r="T70" s="28"/>
      <c r="U70" s="28"/>
      <c r="V70" s="11"/>
      <c r="W70" s="18"/>
      <c r="X70" s="26"/>
    </row>
    <row r="71" spans="1:24" x14ac:dyDescent="0.25">
      <c r="R71" s="20"/>
    </row>
    <row r="72" spans="1:24" x14ac:dyDescent="0.25">
      <c r="H72" s="9"/>
      <c r="I72" s="9"/>
    </row>
    <row r="74" spans="1:24" x14ac:dyDescent="0.25">
      <c r="A74" s="1" t="str">
        <f>A39</f>
        <v>Inter Boys</v>
      </c>
    </row>
    <row r="75" spans="1:24" ht="13.8" thickBot="1" x14ac:dyDescent="0.3">
      <c r="B75" s="4" t="s">
        <v>9</v>
      </c>
      <c r="C75" s="4"/>
      <c r="H75" s="4" t="s">
        <v>10</v>
      </c>
      <c r="I75" s="4"/>
      <c r="N75" s="4" t="s">
        <v>11</v>
      </c>
      <c r="O75" s="4"/>
      <c r="S75" s="21"/>
    </row>
    <row r="76" spans="1:24" x14ac:dyDescent="0.25">
      <c r="A76" s="5"/>
      <c r="B76" s="6" t="s">
        <v>0</v>
      </c>
      <c r="C76" s="6"/>
      <c r="D76" s="65" t="s">
        <v>516</v>
      </c>
      <c r="E76" s="29" t="s">
        <v>1</v>
      </c>
      <c r="F76" s="7"/>
      <c r="G76" s="5"/>
      <c r="H76" s="6" t="s">
        <v>0</v>
      </c>
      <c r="I76" s="6"/>
      <c r="J76" s="65" t="s">
        <v>516</v>
      </c>
      <c r="K76" s="29" t="s">
        <v>1</v>
      </c>
      <c r="L76" s="7"/>
      <c r="M76" s="5"/>
      <c r="N76" s="6" t="s">
        <v>0</v>
      </c>
      <c r="O76" s="6"/>
      <c r="P76" s="65" t="s">
        <v>516</v>
      </c>
      <c r="Q76" s="29" t="s">
        <v>1</v>
      </c>
      <c r="R76" s="7"/>
      <c r="S76" s="19"/>
    </row>
    <row r="77" spans="1:24" x14ac:dyDescent="0.25">
      <c r="A77" s="8"/>
      <c r="B77" s="27" t="str">
        <f>VLOOKUP(D77,Numbers!$A$1:E413,2,TRUE)</f>
        <v>Oliver Stobbart</v>
      </c>
      <c r="C77" s="27" t="str">
        <f>VLOOKUP(D77,Numbers!$D$1:E413,2,TRUE)</f>
        <v>IB</v>
      </c>
      <c r="D77" s="30">
        <v>229</v>
      </c>
      <c r="E77" s="15">
        <v>1.65</v>
      </c>
      <c r="F77" s="25">
        <v>1</v>
      </c>
      <c r="G77" s="8"/>
      <c r="H77" s="27" t="str">
        <f>VLOOKUP(J77,Numbers!$A$1:K413,2,TRUE)</f>
        <v>Ed Looker</v>
      </c>
      <c r="I77" s="27" t="str">
        <f>VLOOKUP(J77,Numbers!$D$1:K413,2,TRUE)</f>
        <v>IB</v>
      </c>
      <c r="J77" s="50">
        <v>73</v>
      </c>
      <c r="K77" s="15">
        <v>5.38</v>
      </c>
      <c r="L77" s="25">
        <v>1</v>
      </c>
      <c r="M77" s="8"/>
      <c r="N77" s="27" t="str">
        <f>VLOOKUP(P77,Numbers!$A$1:Q413,2,TRUE)</f>
        <v>Aodhan Corr</v>
      </c>
      <c r="O77" s="27" t="str">
        <f>VLOOKUP(P77,Numbers!$D$1:Q413,2,TRUE)</f>
        <v>IB</v>
      </c>
      <c r="P77" s="50">
        <v>26</v>
      </c>
      <c r="Q77" s="15">
        <v>12.78</v>
      </c>
      <c r="R77" s="25">
        <v>1</v>
      </c>
      <c r="S77" s="19"/>
    </row>
    <row r="78" spans="1:24" x14ac:dyDescent="0.25">
      <c r="A78" s="8"/>
      <c r="B78" s="27" t="str">
        <f>VLOOKUP(D78,Numbers!$A$1:E414,2,TRUE)</f>
        <v>Adam Byrne</v>
      </c>
      <c r="C78" s="27" t="str">
        <f>VLOOKUP(D78,Numbers!$D$1:E414,2,TRUE)</f>
        <v>IB</v>
      </c>
      <c r="D78" s="30">
        <v>5</v>
      </c>
      <c r="E78" s="15">
        <v>1.65</v>
      </c>
      <c r="F78" s="25">
        <v>2</v>
      </c>
      <c r="G78" s="8"/>
      <c r="H78" s="27" t="str">
        <f>VLOOKUP(J78,Numbers!$A$1:K414,2,TRUE)</f>
        <v>Finley Beavan</v>
      </c>
      <c r="I78" s="27" t="str">
        <f>VLOOKUP(J78,Numbers!$D$1:K414,2,TRUE)</f>
        <v>IB</v>
      </c>
      <c r="J78" s="61">
        <v>98</v>
      </c>
      <c r="K78" s="15">
        <v>5.33</v>
      </c>
      <c r="L78" s="25">
        <v>2</v>
      </c>
      <c r="M78" s="8"/>
      <c r="N78" s="27"/>
      <c r="O78" s="27"/>
      <c r="P78" s="61"/>
      <c r="Q78" s="15"/>
      <c r="R78" s="25"/>
      <c r="S78" s="19"/>
    </row>
    <row r="79" spans="1:24" x14ac:dyDescent="0.25">
      <c r="A79" s="8"/>
      <c r="B79" s="27"/>
      <c r="C79" s="27"/>
      <c r="D79" s="30"/>
      <c r="E79" s="15"/>
      <c r="F79" s="25"/>
      <c r="G79" s="8"/>
      <c r="H79" s="27" t="str">
        <f>VLOOKUP(J79,Numbers!$A$1:K415,2,TRUE)</f>
        <v>Nathan Milton</v>
      </c>
      <c r="I79" s="27" t="str">
        <f>VLOOKUP(J79,Numbers!$D$1:K415,2,TRUE)</f>
        <v>IB</v>
      </c>
      <c r="J79" s="61">
        <v>222</v>
      </c>
      <c r="K79" s="15">
        <v>5.0199999999999996</v>
      </c>
      <c r="L79" s="25">
        <v>3</v>
      </c>
      <c r="M79" s="8"/>
      <c r="N79" s="27"/>
      <c r="O79" s="27"/>
      <c r="P79" s="61"/>
      <c r="Q79" s="15"/>
      <c r="R79" s="25"/>
      <c r="S79" s="19"/>
    </row>
    <row r="80" spans="1:24" x14ac:dyDescent="0.25">
      <c r="A80" s="8"/>
      <c r="B80" s="27"/>
      <c r="C80" s="27"/>
      <c r="D80" s="30"/>
      <c r="E80" s="15"/>
      <c r="F80" s="25"/>
      <c r="G80" s="8"/>
      <c r="H80" s="27"/>
      <c r="I80" s="27"/>
      <c r="J80" s="50"/>
      <c r="K80" s="15"/>
      <c r="L80" s="25"/>
      <c r="M80" s="8"/>
      <c r="N80" s="27"/>
      <c r="O80" s="27"/>
      <c r="P80" s="50"/>
      <c r="Q80" s="15"/>
      <c r="R80" s="25"/>
      <c r="S80" s="19"/>
    </row>
    <row r="81" spans="1:19" x14ac:dyDescent="0.25">
      <c r="A81" s="8"/>
      <c r="B81" s="27"/>
      <c r="C81" s="27"/>
      <c r="D81" s="30"/>
      <c r="E81" s="15"/>
      <c r="F81" s="25"/>
      <c r="G81" s="8"/>
      <c r="H81" s="27"/>
      <c r="I81" s="27"/>
      <c r="J81" s="30"/>
      <c r="K81" s="15"/>
      <c r="L81" s="25"/>
      <c r="M81" s="8"/>
      <c r="N81" s="27"/>
      <c r="O81" s="27"/>
      <c r="P81" s="30"/>
      <c r="Q81" s="15"/>
      <c r="R81" s="25"/>
      <c r="S81" s="19"/>
    </row>
    <row r="82" spans="1:19" x14ac:dyDescent="0.25">
      <c r="A82" s="8"/>
      <c r="B82" s="27"/>
      <c r="C82" s="27"/>
      <c r="D82" s="30"/>
      <c r="E82" s="15"/>
      <c r="F82" s="25"/>
      <c r="G82" s="8"/>
      <c r="H82" s="27"/>
      <c r="I82" s="27"/>
      <c r="J82" s="30"/>
      <c r="K82" s="15"/>
      <c r="L82" s="25"/>
      <c r="M82" s="8"/>
      <c r="N82" s="27"/>
      <c r="O82" s="27"/>
      <c r="P82" s="30"/>
      <c r="Q82" s="15"/>
      <c r="R82" s="25"/>
      <c r="S82" s="19"/>
    </row>
    <row r="83" spans="1:19" x14ac:dyDescent="0.25">
      <c r="A83" s="8"/>
      <c r="B83" s="27"/>
      <c r="C83" s="27"/>
      <c r="D83" s="30"/>
      <c r="E83" s="15"/>
      <c r="F83" s="25"/>
      <c r="G83" s="8"/>
      <c r="H83" s="27"/>
      <c r="I83" s="27"/>
      <c r="J83" s="30"/>
      <c r="K83" s="15"/>
      <c r="L83" s="25"/>
      <c r="M83" s="8"/>
      <c r="N83" s="27"/>
      <c r="O83" s="27"/>
      <c r="P83" s="30"/>
      <c r="Q83" s="15"/>
      <c r="R83" s="25"/>
      <c r="S83" s="19"/>
    </row>
    <row r="84" spans="1:19" x14ac:dyDescent="0.25">
      <c r="A84" s="8"/>
      <c r="B84" s="27"/>
      <c r="C84" s="27"/>
      <c r="D84" s="30"/>
      <c r="E84" s="15"/>
      <c r="F84" s="25"/>
      <c r="G84" s="8"/>
      <c r="H84" s="27"/>
      <c r="I84" s="27"/>
      <c r="J84" s="30"/>
      <c r="K84" s="15"/>
      <c r="L84" s="25"/>
      <c r="M84" s="8"/>
      <c r="N84" s="27"/>
      <c r="O84" s="27"/>
      <c r="P84" s="30"/>
      <c r="Q84" s="15"/>
      <c r="R84" s="25"/>
      <c r="S84" s="19"/>
    </row>
    <row r="85" spans="1:19" x14ac:dyDescent="0.25">
      <c r="A85" s="8"/>
      <c r="B85" s="27"/>
      <c r="C85" s="27"/>
      <c r="D85" s="30"/>
      <c r="E85" s="15"/>
      <c r="F85" s="25"/>
      <c r="G85" s="8"/>
      <c r="H85" s="27"/>
      <c r="I85" s="27"/>
      <c r="J85" s="30"/>
      <c r="K85" s="15"/>
      <c r="L85" s="25"/>
      <c r="M85" s="8"/>
      <c r="N85" s="27"/>
      <c r="O85" s="27"/>
      <c r="P85" s="30"/>
      <c r="Q85" s="15"/>
      <c r="R85" s="25"/>
      <c r="S85" s="19"/>
    </row>
    <row r="86" spans="1:19" x14ac:dyDescent="0.25">
      <c r="A86" s="8"/>
      <c r="B86" s="27"/>
      <c r="C86" s="27"/>
      <c r="D86" s="30"/>
      <c r="E86" s="15"/>
      <c r="F86" s="25"/>
      <c r="G86" s="8"/>
      <c r="H86" s="27"/>
      <c r="I86" s="27"/>
      <c r="J86" s="30"/>
      <c r="K86" s="15"/>
      <c r="L86" s="25"/>
      <c r="M86" s="8"/>
      <c r="N86" s="27"/>
      <c r="O86" s="27"/>
      <c r="P86" s="30"/>
      <c r="Q86" s="15"/>
      <c r="R86" s="25"/>
      <c r="S86" s="19"/>
    </row>
    <row r="87" spans="1:19" x14ac:dyDescent="0.25">
      <c r="A87" s="8"/>
      <c r="B87" s="27"/>
      <c r="C87" s="27"/>
      <c r="D87" s="30"/>
      <c r="E87" s="15"/>
      <c r="F87" s="25"/>
      <c r="G87" s="8"/>
      <c r="H87" s="27"/>
      <c r="I87" s="27"/>
      <c r="J87" s="30"/>
      <c r="K87" s="15"/>
      <c r="L87" s="25"/>
      <c r="M87" s="8"/>
      <c r="N87" s="27"/>
      <c r="O87" s="27"/>
      <c r="P87" s="30"/>
      <c r="Q87" s="15"/>
      <c r="R87" s="25"/>
      <c r="S87" s="19"/>
    </row>
    <row r="88" spans="1:19" x14ac:dyDescent="0.25">
      <c r="A88" s="8"/>
      <c r="B88" s="27"/>
      <c r="C88" s="27"/>
      <c r="D88" s="30"/>
      <c r="E88" s="15"/>
      <c r="F88" s="25"/>
      <c r="G88" s="8"/>
      <c r="H88" s="27"/>
      <c r="I88" s="27"/>
      <c r="J88" s="30"/>
      <c r="K88" s="15"/>
      <c r="L88" s="25"/>
      <c r="M88" s="8"/>
      <c r="N88" s="27"/>
      <c r="O88" s="27"/>
      <c r="P88" s="30"/>
      <c r="Q88" s="15"/>
      <c r="R88" s="25"/>
      <c r="S88" s="19"/>
    </row>
    <row r="89" spans="1:19" x14ac:dyDescent="0.25">
      <c r="A89" s="8"/>
      <c r="B89" s="27"/>
      <c r="C89" s="27"/>
      <c r="D89" s="30"/>
      <c r="E89" s="15"/>
      <c r="F89" s="25"/>
      <c r="G89" s="8"/>
      <c r="H89" s="27"/>
      <c r="I89" s="27"/>
      <c r="J89" s="30"/>
      <c r="K89" s="15"/>
      <c r="L89" s="25"/>
      <c r="M89" s="8"/>
      <c r="N89" s="27"/>
      <c r="O89" s="27"/>
      <c r="P89" s="30"/>
      <c r="Q89" s="15"/>
      <c r="R89" s="25"/>
      <c r="S89" s="19"/>
    </row>
    <row r="90" spans="1:19" x14ac:dyDescent="0.25">
      <c r="A90" s="8"/>
      <c r="B90" s="27"/>
      <c r="C90" s="27"/>
      <c r="D90" s="30"/>
      <c r="E90" s="15"/>
      <c r="F90" s="25"/>
      <c r="G90" s="8"/>
      <c r="H90" s="27"/>
      <c r="I90" s="27"/>
      <c r="J90" s="30"/>
      <c r="K90" s="15"/>
      <c r="L90" s="25"/>
      <c r="M90" s="8"/>
      <c r="N90" s="27"/>
      <c r="O90" s="27"/>
      <c r="P90" s="30"/>
      <c r="Q90" s="15"/>
      <c r="R90" s="25"/>
      <c r="S90" s="19"/>
    </row>
    <row r="91" spans="1:19" x14ac:dyDescent="0.25">
      <c r="A91" s="8"/>
      <c r="B91" s="27"/>
      <c r="C91" s="27"/>
      <c r="D91" s="30"/>
      <c r="E91" s="15"/>
      <c r="F91" s="25"/>
      <c r="G91" s="8"/>
      <c r="H91" s="27"/>
      <c r="I91" s="27"/>
      <c r="J91" s="30"/>
      <c r="K91" s="15"/>
      <c r="L91" s="25"/>
      <c r="M91" s="8"/>
      <c r="N91" s="27"/>
      <c r="O91" s="27"/>
      <c r="P91" s="30"/>
      <c r="Q91" s="15"/>
      <c r="R91" s="25"/>
      <c r="S91" s="19"/>
    </row>
    <row r="92" spans="1:19" x14ac:dyDescent="0.25">
      <c r="A92" s="8"/>
      <c r="B92" s="27"/>
      <c r="C92" s="27"/>
      <c r="D92" s="30"/>
      <c r="E92" s="15"/>
      <c r="F92" s="25"/>
      <c r="G92" s="8"/>
      <c r="H92" s="27"/>
      <c r="I92" s="27"/>
      <c r="J92" s="30"/>
      <c r="K92" s="15"/>
      <c r="L92" s="25"/>
      <c r="M92" s="8"/>
      <c r="N92" s="27"/>
      <c r="O92" s="27"/>
      <c r="P92" s="30"/>
      <c r="Q92" s="15"/>
      <c r="R92" s="25"/>
      <c r="S92" s="19"/>
    </row>
    <row r="93" spans="1:19" x14ac:dyDescent="0.25">
      <c r="A93" s="8"/>
      <c r="B93" s="27" t="str">
        <f>IF(D93="","",IF(HLOOKUP(D93,#REF!,10,FALSE)="","Name?",HLOOKUP(D93,#REF!,10,FALSE)))</f>
        <v/>
      </c>
      <c r="C93" s="27"/>
      <c r="D93" s="30"/>
      <c r="E93" s="15"/>
      <c r="F93" s="25"/>
      <c r="G93" s="8"/>
      <c r="H93" s="27" t="str">
        <f>IF(J93="","",IF(HLOOKUP(J93,#REF!,12,FALSE)="","Name?",HLOOKUP(J93,#REF!,12,FALSE)))</f>
        <v/>
      </c>
      <c r="I93" s="27"/>
      <c r="J93" s="30"/>
      <c r="K93" s="15"/>
      <c r="L93" s="25"/>
      <c r="M93" s="8"/>
      <c r="N93" s="27"/>
      <c r="O93" s="27"/>
      <c r="P93" s="30"/>
      <c r="Q93" s="15"/>
      <c r="R93" s="25"/>
      <c r="S93" s="19"/>
    </row>
    <row r="94" spans="1:19" x14ac:dyDescent="0.25">
      <c r="A94" s="8"/>
      <c r="B94" s="27" t="str">
        <f>IF(D94="","",IF(HLOOKUP(D94,#REF!,10,FALSE)="","Name?",HLOOKUP(D94,#REF!,10,FALSE)))</f>
        <v/>
      </c>
      <c r="C94" s="27"/>
      <c r="D94" s="30"/>
      <c r="E94" s="15"/>
      <c r="F94" s="25"/>
      <c r="G94" s="8"/>
      <c r="H94" s="27" t="str">
        <f>IF(J94="","",IF(HLOOKUP(J94,#REF!,12,FALSE)="","Name?",HLOOKUP(J94,#REF!,12,FALSE)))</f>
        <v/>
      </c>
      <c r="I94" s="27"/>
      <c r="J94" s="30"/>
      <c r="K94" s="15"/>
      <c r="L94" s="25"/>
      <c r="M94" s="8"/>
      <c r="N94" s="27"/>
      <c r="O94" s="27"/>
      <c r="P94" s="30"/>
      <c r="Q94" s="15"/>
      <c r="R94" s="25"/>
      <c r="S94" s="19"/>
    </row>
    <row r="95" spans="1:19" x14ac:dyDescent="0.25">
      <c r="A95" s="8"/>
      <c r="B95" s="27" t="str">
        <f>IF(D95="","",IF(HLOOKUP(D95,#REF!,10,FALSE)="","Name?",HLOOKUP(D95,#REF!,10,FALSE)))</f>
        <v/>
      </c>
      <c r="C95" s="27"/>
      <c r="D95" s="30"/>
      <c r="E95" s="15"/>
      <c r="F95" s="25"/>
      <c r="G95" s="8"/>
      <c r="H95" s="27" t="str">
        <f>IF(J95="","",IF(HLOOKUP(J95,#REF!,12,FALSE)="","Name?",HLOOKUP(J95,#REF!,12,FALSE)))</f>
        <v/>
      </c>
      <c r="I95" s="27"/>
      <c r="J95" s="30"/>
      <c r="K95" s="15"/>
      <c r="L95" s="25"/>
      <c r="M95" s="8"/>
      <c r="N95" s="27"/>
      <c r="O95" s="27"/>
      <c r="P95" s="30"/>
      <c r="Q95" s="15"/>
      <c r="R95" s="25"/>
      <c r="S95" s="19"/>
    </row>
    <row r="96" spans="1:19" x14ac:dyDescent="0.25">
      <c r="A96" s="8"/>
      <c r="B96" s="27" t="str">
        <f>IF(D96="","",IF(HLOOKUP(D96,#REF!,10,FALSE)="","Name?",HLOOKUP(D96,#REF!,10,FALSE)))</f>
        <v/>
      </c>
      <c r="C96" s="27"/>
      <c r="D96" s="30"/>
      <c r="E96" s="15"/>
      <c r="F96" s="25"/>
      <c r="G96" s="8"/>
      <c r="H96" s="27" t="str">
        <f>IF(J96="","",IF(HLOOKUP(J96,#REF!,12,FALSE)="","Name?",HLOOKUP(J96,#REF!,12,FALSE)))</f>
        <v/>
      </c>
      <c r="I96" s="27"/>
      <c r="J96" s="30"/>
      <c r="K96" s="15"/>
      <c r="L96" s="25"/>
      <c r="M96" s="8"/>
      <c r="N96" s="27" t="str">
        <f>IF(P96="","",IF(HLOOKUP(P96,#REF!,12,FALSE)="","Name?",HLOOKUP(P96,#REF!,12,FALSE)))</f>
        <v/>
      </c>
      <c r="O96" s="27"/>
      <c r="P96" s="30"/>
      <c r="Q96" s="15"/>
      <c r="R96" s="25"/>
      <c r="S96" s="19"/>
    </row>
    <row r="97" spans="1:24" x14ac:dyDescent="0.25">
      <c r="A97" s="8"/>
      <c r="B97" s="27" t="str">
        <f>IF(D97="","",IF(HLOOKUP(D97,#REF!,10,FALSE)="","Name?",HLOOKUP(D97,#REF!,10,FALSE)))</f>
        <v/>
      </c>
      <c r="C97" s="27"/>
      <c r="D97" s="30"/>
      <c r="E97" s="15"/>
      <c r="F97" s="25"/>
      <c r="G97" s="8"/>
      <c r="H97" s="27" t="str">
        <f>IF(J97="","",IF(HLOOKUP(J97,#REF!,12,FALSE)="","Name?",HLOOKUP(J97,#REF!,12,FALSE)))</f>
        <v/>
      </c>
      <c r="I97" s="27"/>
      <c r="J97" s="30"/>
      <c r="K97" s="15"/>
      <c r="L97" s="25"/>
      <c r="M97" s="8"/>
      <c r="N97" s="27" t="str">
        <f>IF(P97="","",IF(HLOOKUP(P97,#REF!,12,FALSE)="","Name?",HLOOKUP(P97,#REF!,12,FALSE)))</f>
        <v/>
      </c>
      <c r="O97" s="27"/>
      <c r="P97" s="30"/>
      <c r="Q97" s="15"/>
      <c r="R97" s="25"/>
      <c r="S97" s="19"/>
    </row>
    <row r="98" spans="1:24" x14ac:dyDescent="0.25">
      <c r="A98" s="8"/>
      <c r="B98" s="27" t="str">
        <f>IF(D98="","",IF(HLOOKUP(D98,#REF!,10,FALSE)="","Name?",HLOOKUP(D98,#REF!,10,FALSE)))</f>
        <v/>
      </c>
      <c r="C98" s="27"/>
      <c r="D98" s="30"/>
      <c r="E98" s="15"/>
      <c r="F98" s="25"/>
      <c r="G98" s="8"/>
      <c r="H98" s="27" t="str">
        <f>IF(J98="","",IF(HLOOKUP(J98,#REF!,12,FALSE)="","Name?",HLOOKUP(J98,#REF!,12,FALSE)))</f>
        <v/>
      </c>
      <c r="I98" s="27"/>
      <c r="J98" s="30"/>
      <c r="K98" s="15"/>
      <c r="L98" s="25"/>
      <c r="M98" s="8"/>
      <c r="N98" s="27" t="str">
        <f>IF(P98="","",IF(HLOOKUP(P98,#REF!,12,FALSE)="","Name?",HLOOKUP(P98,#REF!,12,FALSE)))</f>
        <v/>
      </c>
      <c r="O98" s="27"/>
      <c r="P98" s="30"/>
      <c r="Q98" s="15"/>
      <c r="R98" s="25"/>
      <c r="S98" s="19"/>
    </row>
    <row r="99" spans="1:24" x14ac:dyDescent="0.25">
      <c r="A99" s="8"/>
      <c r="B99" s="27" t="str">
        <f>IF(D99="","",IF(HLOOKUP(D99,#REF!,10,FALSE)="","Name?",HLOOKUP(D99,#REF!,10,FALSE)))</f>
        <v/>
      </c>
      <c r="C99" s="27"/>
      <c r="D99" s="30"/>
      <c r="E99" s="15"/>
      <c r="F99" s="25"/>
      <c r="G99" s="8"/>
      <c r="H99" s="27" t="str">
        <f>IF(J99="","",IF(HLOOKUP(J99,#REF!,12,FALSE)="","Name?",HLOOKUP(J99,#REF!,12,FALSE)))</f>
        <v/>
      </c>
      <c r="I99" s="27"/>
      <c r="J99" s="30"/>
      <c r="K99" s="15"/>
      <c r="L99" s="25"/>
      <c r="M99" s="8"/>
      <c r="N99" s="27" t="str">
        <f>IF(P99="","",IF(HLOOKUP(P99,#REF!,12,FALSE)="","Name?",HLOOKUP(P99,#REF!,12,FALSE)))</f>
        <v/>
      </c>
      <c r="O99" s="27"/>
      <c r="P99" s="30"/>
      <c r="Q99" s="15"/>
      <c r="R99" s="25"/>
      <c r="S99" s="19"/>
    </row>
    <row r="100" spans="1:24" x14ac:dyDescent="0.25">
      <c r="A100" s="8"/>
      <c r="B100" s="27" t="str">
        <f>IF(D100="","",IF(HLOOKUP(D100,#REF!,10,FALSE)="","Name?",HLOOKUP(D100,#REF!,10,FALSE)))</f>
        <v/>
      </c>
      <c r="C100" s="27"/>
      <c r="D100" s="30"/>
      <c r="E100" s="15"/>
      <c r="F100" s="25"/>
      <c r="G100" s="8"/>
      <c r="H100" s="27" t="str">
        <f>IF(J100="","",IF(HLOOKUP(J100,#REF!,12,FALSE)="","Name?",HLOOKUP(J100,#REF!,12,FALSE)))</f>
        <v/>
      </c>
      <c r="I100" s="27"/>
      <c r="J100" s="30"/>
      <c r="K100" s="15"/>
      <c r="L100" s="25"/>
      <c r="M100" s="8"/>
      <c r="N100" s="27" t="str">
        <f>IF(P100="","",IF(HLOOKUP(P100,#REF!,12,FALSE)="","Name?",HLOOKUP(P100,#REF!,12,FALSE)))</f>
        <v/>
      </c>
      <c r="O100" s="27"/>
      <c r="P100" s="30"/>
      <c r="Q100" s="15"/>
      <c r="R100" s="25"/>
      <c r="S100" s="19"/>
    </row>
    <row r="101" spans="1:24" x14ac:dyDescent="0.25">
      <c r="A101" s="8"/>
      <c r="B101" s="27" t="str">
        <f>IF(D101="","",IF(HLOOKUP(D101,#REF!,10,FALSE)="","Name?",HLOOKUP(D101,#REF!,10,FALSE)))</f>
        <v/>
      </c>
      <c r="C101" s="27"/>
      <c r="D101" s="9"/>
      <c r="E101" s="15"/>
      <c r="F101" s="25"/>
      <c r="G101" s="8"/>
      <c r="H101" s="27" t="str">
        <f>IF(J101="","",IF(HLOOKUP(J101,#REF!,12,FALSE)="","Name?",HLOOKUP(J101,#REF!,12,FALSE)))</f>
        <v/>
      </c>
      <c r="I101" s="27"/>
      <c r="J101" s="30"/>
      <c r="K101" s="15"/>
      <c r="L101" s="25"/>
      <c r="M101" s="8"/>
      <c r="N101" s="27" t="str">
        <f>IF(P101="","",IF(HLOOKUP(P101,#REF!,12,FALSE)="","Name?",HLOOKUP(P101,#REF!,12,FALSE)))</f>
        <v/>
      </c>
      <c r="O101" s="27"/>
      <c r="P101" s="30"/>
      <c r="Q101" s="15"/>
      <c r="R101" s="25"/>
      <c r="S101" s="19"/>
    </row>
    <row r="102" spans="1:24" x14ac:dyDescent="0.25">
      <c r="A102" s="8"/>
      <c r="B102" s="27" t="str">
        <f>IF(D102="","",IF(HLOOKUP(D102,#REF!,10,FALSE)="","Name?",HLOOKUP(D102,#REF!,10,FALSE)))</f>
        <v/>
      </c>
      <c r="C102" s="27"/>
      <c r="D102" s="9"/>
      <c r="E102" s="15"/>
      <c r="F102" s="25"/>
      <c r="G102" s="8"/>
      <c r="H102" s="27" t="str">
        <f>IF(J102="","",IF(HLOOKUP(J102,#REF!,12,FALSE)="","Name?",HLOOKUP(J102,#REF!,12,FALSE)))</f>
        <v/>
      </c>
      <c r="I102" s="27"/>
      <c r="J102" s="30"/>
      <c r="K102" s="15"/>
      <c r="L102" s="25"/>
      <c r="M102" s="8"/>
      <c r="N102" s="27" t="str">
        <f>IF(P102="","",IF(HLOOKUP(P102,#REF!,12,FALSE)="","Name?",HLOOKUP(P102,#REF!,12,FALSE)))</f>
        <v/>
      </c>
      <c r="O102" s="27"/>
      <c r="P102" s="30"/>
      <c r="Q102" s="15"/>
      <c r="R102" s="25"/>
      <c r="S102" s="19"/>
    </row>
    <row r="103" spans="1:24" x14ac:dyDescent="0.25">
      <c r="A103" s="8"/>
      <c r="B103" s="27" t="str">
        <f>IF(D103="","",IF(HLOOKUP(D103,#REF!,10,FALSE)="","Name?",HLOOKUP(D103,#REF!,10,FALSE)))</f>
        <v/>
      </c>
      <c r="C103" s="27"/>
      <c r="D103" s="9"/>
      <c r="E103" s="15"/>
      <c r="F103" s="25"/>
      <c r="G103" s="8"/>
      <c r="H103" s="27" t="str">
        <f>IF(J103="","",IF(HLOOKUP(J103,#REF!,12,FALSE)="","Name?",HLOOKUP(J103,#REF!,12,FALSE)))</f>
        <v/>
      </c>
      <c r="I103" s="27"/>
      <c r="J103" s="30"/>
      <c r="K103" s="15"/>
      <c r="L103" s="25"/>
      <c r="M103" s="8"/>
      <c r="N103" s="27" t="str">
        <f>IF(P103="","",IF(HLOOKUP(P103,#REF!,12,FALSE)="","Name?",HLOOKUP(P103,#REF!,12,FALSE)))</f>
        <v/>
      </c>
      <c r="O103" s="27"/>
      <c r="P103" s="30"/>
      <c r="Q103" s="15"/>
      <c r="R103" s="25"/>
      <c r="S103" s="19"/>
    </row>
    <row r="104" spans="1:24" x14ac:dyDescent="0.25">
      <c r="A104" s="8"/>
      <c r="B104" s="27" t="str">
        <f>IF(D104="","",IF(HLOOKUP(D104,#REF!,10,FALSE)="","Name?",HLOOKUP(D104,#REF!,10,FALSE)))</f>
        <v/>
      </c>
      <c r="C104" s="27"/>
      <c r="D104" s="9"/>
      <c r="E104" s="15"/>
      <c r="F104" s="25"/>
      <c r="G104" s="8"/>
      <c r="H104" s="27" t="str">
        <f>IF(J104="","",IF(HLOOKUP(J104,#REF!,12,FALSE)="","Name?",HLOOKUP(J104,#REF!,12,FALSE)))</f>
        <v/>
      </c>
      <c r="I104" s="27"/>
      <c r="J104" s="30"/>
      <c r="K104" s="15"/>
      <c r="L104" s="25"/>
      <c r="M104" s="8"/>
      <c r="N104" s="27" t="str">
        <f>IF(P104="","",IF(HLOOKUP(P104,#REF!,12,FALSE)="","Name?",HLOOKUP(P104,#REF!,12,FALSE)))</f>
        <v/>
      </c>
      <c r="O104" s="27"/>
      <c r="P104" s="30"/>
      <c r="Q104" s="15"/>
      <c r="R104" s="25"/>
      <c r="S104" s="19"/>
    </row>
    <row r="105" spans="1:24" ht="13.8" thickBot="1" x14ac:dyDescent="0.3">
      <c r="A105" s="10"/>
      <c r="B105" s="28"/>
      <c r="C105" s="28"/>
      <c r="D105" s="11"/>
      <c r="E105" s="16"/>
      <c r="F105" s="26"/>
      <c r="G105" s="10"/>
      <c r="H105" s="28"/>
      <c r="I105" s="28"/>
      <c r="J105" s="51"/>
      <c r="K105" s="16"/>
      <c r="L105" s="26"/>
      <c r="M105" s="10"/>
      <c r="N105" s="28"/>
      <c r="O105" s="28"/>
      <c r="P105" s="51"/>
      <c r="Q105" s="16"/>
      <c r="R105" s="26"/>
    </row>
    <row r="110" spans="1:24" x14ac:dyDescent="0.25">
      <c r="A110" s="1" t="str">
        <f>A74</f>
        <v>Inter Boys</v>
      </c>
    </row>
    <row r="111" spans="1:24" ht="13.8" thickBot="1" x14ac:dyDescent="0.3">
      <c r="B111" s="4" t="s">
        <v>12</v>
      </c>
      <c r="C111" s="4"/>
      <c r="H111" s="4" t="s">
        <v>13</v>
      </c>
      <c r="I111" s="4"/>
      <c r="N111" s="4" t="s">
        <v>14</v>
      </c>
      <c r="O111" s="4"/>
      <c r="S111" s="2"/>
      <c r="T111" s="4" t="s">
        <v>510</v>
      </c>
      <c r="U111" s="4"/>
    </row>
    <row r="112" spans="1:24" x14ac:dyDescent="0.25">
      <c r="A112" s="5"/>
      <c r="B112" s="6" t="s">
        <v>0</v>
      </c>
      <c r="C112" s="6"/>
      <c r="D112" s="65" t="s">
        <v>516</v>
      </c>
      <c r="E112" s="29" t="s">
        <v>1</v>
      </c>
      <c r="F112" s="7"/>
      <c r="G112" s="5"/>
      <c r="H112" s="6" t="s">
        <v>0</v>
      </c>
      <c r="I112" s="6"/>
      <c r="J112" s="65" t="s">
        <v>516</v>
      </c>
      <c r="K112" s="29" t="s">
        <v>1</v>
      </c>
      <c r="L112" s="7"/>
      <c r="M112" s="5"/>
      <c r="N112" s="6" t="s">
        <v>0</v>
      </c>
      <c r="O112" s="6"/>
      <c r="P112" s="65" t="s">
        <v>516</v>
      </c>
      <c r="Q112" s="29" t="s">
        <v>1</v>
      </c>
      <c r="R112" s="7"/>
      <c r="S112" s="5"/>
      <c r="T112" s="6" t="s">
        <v>0</v>
      </c>
      <c r="U112" s="6"/>
      <c r="V112" s="65" t="s">
        <v>516</v>
      </c>
      <c r="W112" s="29" t="s">
        <v>1</v>
      </c>
      <c r="X112" s="7"/>
    </row>
    <row r="113" spans="1:24" x14ac:dyDescent="0.25">
      <c r="A113" s="8"/>
      <c r="B113" s="27" t="str">
        <f>VLOOKUP(D113,Numbers!$A$1:E449,2,TRUE)</f>
        <v>Alex Kerr</v>
      </c>
      <c r="C113" s="27" t="str">
        <f>VLOOKUP(D113,Numbers!$D$1:E449,2,TRUE)</f>
        <v>IB</v>
      </c>
      <c r="D113" s="61">
        <v>11</v>
      </c>
      <c r="E113" s="2">
        <v>28.93</v>
      </c>
      <c r="F113" s="25">
        <v>1</v>
      </c>
      <c r="G113" s="8"/>
      <c r="H113" s="27" t="str">
        <f>VLOOKUP(J113,Numbers!$A$1:K449,2,TRUE)</f>
        <v>Adam Byrne</v>
      </c>
      <c r="I113" s="27" t="str">
        <f>VLOOKUP(J113,Numbers!$D$1:K449,2,TRUE)</f>
        <v>IB</v>
      </c>
      <c r="J113" s="61">
        <v>5</v>
      </c>
      <c r="K113" s="15">
        <v>10.86</v>
      </c>
      <c r="L113" s="25">
        <v>1</v>
      </c>
      <c r="M113" s="8"/>
      <c r="N113" s="27" t="str">
        <f>VLOOKUP(P113,Numbers!$A$1:Q449,2,TRUE)</f>
        <v>Alex Strettle</v>
      </c>
      <c r="O113" s="27" t="str">
        <f>VLOOKUP(P113,Numbers!$D$1:Q449,2,TRUE)</f>
        <v>IB</v>
      </c>
      <c r="P113" s="61">
        <v>13</v>
      </c>
      <c r="Q113" s="15">
        <v>26.94</v>
      </c>
      <c r="R113" s="25">
        <v>1</v>
      </c>
      <c r="S113" s="8"/>
      <c r="T113" s="27" t="str">
        <f>VLOOKUP(V113,Numbers!$A$1:W449,2,TRUE)</f>
        <v>Joseph Healey</v>
      </c>
      <c r="U113" s="27" t="str">
        <f>VLOOKUP(V113,Numbers!$D$1:W449,2,TRUE)</f>
        <v>IB</v>
      </c>
      <c r="V113" s="61">
        <v>159</v>
      </c>
      <c r="W113" s="15">
        <v>23.57</v>
      </c>
      <c r="X113" s="25">
        <v>1</v>
      </c>
    </row>
    <row r="114" spans="1:24" x14ac:dyDescent="0.25">
      <c r="A114" s="8"/>
      <c r="B114" s="27" t="str">
        <f>VLOOKUP(D114,Numbers!$A$1:E450,2,TRUE)</f>
        <v>Dylan Hodkinson</v>
      </c>
      <c r="C114" s="27" t="str">
        <f>VLOOKUP(D114,Numbers!$D$1:E450,2,TRUE)</f>
        <v>IB</v>
      </c>
      <c r="D114" s="30">
        <v>70</v>
      </c>
      <c r="E114" s="15">
        <v>26.31</v>
      </c>
      <c r="F114" s="25">
        <v>2</v>
      </c>
      <c r="G114" s="8"/>
      <c r="H114" s="27" t="str">
        <f>VLOOKUP(J114,Numbers!$A$1:K450,2,TRUE)</f>
        <v>Patrick Jones</v>
      </c>
      <c r="I114" s="27" t="str">
        <f>VLOOKUP(J114,Numbers!$D$1:K450,2,TRUE)</f>
        <v>IB</v>
      </c>
      <c r="J114" s="30">
        <v>235</v>
      </c>
      <c r="K114" s="15">
        <v>10</v>
      </c>
      <c r="L114" s="25">
        <v>2</v>
      </c>
      <c r="M114" s="8"/>
      <c r="N114" s="27"/>
      <c r="O114" s="27"/>
      <c r="P114" s="61"/>
      <c r="Q114" s="15"/>
      <c r="R114" s="25"/>
      <c r="S114" s="8"/>
      <c r="T114" s="27" t="str">
        <f>VLOOKUP(V114,Numbers!$A$1:W450,2,TRUE)</f>
        <v>Patrick Jones</v>
      </c>
      <c r="U114" s="27" t="str">
        <f>VLOOKUP(V114,Numbers!$D$1:W450,2,TRUE)</f>
        <v>IB</v>
      </c>
      <c r="V114" s="61">
        <v>235</v>
      </c>
      <c r="W114" s="15">
        <v>23.4</v>
      </c>
      <c r="X114" s="25">
        <v>2</v>
      </c>
    </row>
    <row r="115" spans="1:24" x14ac:dyDescent="0.25">
      <c r="A115" s="8"/>
      <c r="B115" s="27" t="str">
        <f>VLOOKUP(D115,Numbers!$A$1:E451,2,TRUE)</f>
        <v>Julius Zajitschek</v>
      </c>
      <c r="C115" s="27" t="str">
        <f>VLOOKUP(D115,Numbers!$D$1:E451,2,TRUE)</f>
        <v>IB</v>
      </c>
      <c r="D115" s="30">
        <v>166</v>
      </c>
      <c r="E115" s="15">
        <v>16.77</v>
      </c>
      <c r="F115" s="25">
        <v>3</v>
      </c>
      <c r="G115" s="8"/>
      <c r="H115" s="27" t="str">
        <f>VLOOKUP(J115,Numbers!$A$1:K451,2,TRUE)</f>
        <v>Xander Heaton</v>
      </c>
      <c r="I115" s="27" t="str">
        <f>VLOOKUP(J115,Numbers!$D$1:K451,2,TRUE)</f>
        <v>IB</v>
      </c>
      <c r="J115" s="30">
        <v>276</v>
      </c>
      <c r="K115" s="15">
        <v>6.21</v>
      </c>
      <c r="L115" s="25">
        <v>3</v>
      </c>
      <c r="M115" s="8"/>
      <c r="N115" s="27"/>
      <c r="O115" s="27"/>
      <c r="P115" s="30"/>
      <c r="Q115" s="15"/>
      <c r="R115" s="25"/>
      <c r="S115" s="8"/>
      <c r="T115" s="27" t="str">
        <f>VLOOKUP(V115,Numbers!$A$1:W451,2,TRUE)</f>
        <v>Zak McArthy-Edwards</v>
      </c>
      <c r="U115" s="27" t="str">
        <f>VLOOKUP(V115,Numbers!$D$1:W451,2,TRUE)</f>
        <v>IB</v>
      </c>
      <c r="V115" s="30">
        <v>278</v>
      </c>
      <c r="W115" s="15">
        <v>22.49</v>
      </c>
      <c r="X115" s="25">
        <v>3</v>
      </c>
    </row>
    <row r="116" spans="1:24" x14ac:dyDescent="0.25">
      <c r="A116" s="8"/>
      <c r="B116" s="27"/>
      <c r="C116" s="27"/>
      <c r="D116" s="30"/>
      <c r="E116" s="15"/>
      <c r="F116" s="25"/>
      <c r="G116" s="8"/>
      <c r="H116" s="27"/>
      <c r="I116" s="27"/>
      <c r="J116" s="30"/>
      <c r="K116" s="15"/>
      <c r="L116" s="25"/>
      <c r="M116" s="8"/>
      <c r="N116" s="27"/>
      <c r="O116" s="27"/>
      <c r="P116" s="30"/>
      <c r="Q116" s="15"/>
      <c r="R116" s="25"/>
      <c r="S116" s="8"/>
      <c r="T116" s="27"/>
      <c r="U116" s="27"/>
      <c r="V116" s="30"/>
      <c r="W116" s="15"/>
      <c r="X116" s="25"/>
    </row>
    <row r="117" spans="1:24" x14ac:dyDescent="0.25">
      <c r="A117" s="8"/>
      <c r="B117" s="27"/>
      <c r="C117" s="27"/>
      <c r="D117" s="61"/>
      <c r="E117" s="15"/>
      <c r="F117" s="25"/>
      <c r="G117" s="8"/>
      <c r="H117" s="27"/>
      <c r="I117" s="27"/>
      <c r="J117" s="30"/>
      <c r="K117" s="3"/>
      <c r="L117" s="25"/>
      <c r="M117" s="8"/>
      <c r="N117" s="27"/>
      <c r="O117" s="27"/>
      <c r="P117" s="30"/>
      <c r="Q117" s="15"/>
      <c r="R117" s="25"/>
      <c r="S117" s="8"/>
      <c r="T117" s="27"/>
      <c r="U117" s="27"/>
      <c r="V117" s="30"/>
      <c r="W117" s="15"/>
      <c r="X117" s="25"/>
    </row>
    <row r="118" spans="1:24" x14ac:dyDescent="0.25">
      <c r="A118" s="8"/>
      <c r="B118" s="27"/>
      <c r="C118" s="27"/>
      <c r="D118" s="30"/>
      <c r="E118" s="15"/>
      <c r="F118" s="25"/>
      <c r="G118" s="8"/>
      <c r="H118" s="27"/>
      <c r="I118" s="27"/>
      <c r="J118" s="30"/>
      <c r="K118" s="15"/>
      <c r="L118" s="25"/>
      <c r="M118" s="8"/>
      <c r="N118" s="27"/>
      <c r="O118" s="27"/>
      <c r="P118" s="30"/>
      <c r="Q118" s="15"/>
      <c r="R118" s="25"/>
      <c r="S118" s="8"/>
      <c r="T118" s="27"/>
      <c r="U118" s="27"/>
      <c r="V118" s="30"/>
      <c r="W118" s="15"/>
      <c r="X118" s="25"/>
    </row>
    <row r="119" spans="1:24" x14ac:dyDescent="0.25">
      <c r="A119" s="8"/>
      <c r="B119" s="27"/>
      <c r="C119" s="27"/>
      <c r="D119" s="30"/>
      <c r="E119" s="15"/>
      <c r="F119" s="25"/>
      <c r="G119" s="8"/>
      <c r="H119" s="27"/>
      <c r="I119" s="27"/>
      <c r="J119" s="30"/>
      <c r="K119" s="15"/>
      <c r="L119" s="25"/>
      <c r="M119" s="8"/>
      <c r="N119" s="27"/>
      <c r="O119" s="27"/>
      <c r="P119" s="30"/>
      <c r="Q119" s="15"/>
      <c r="R119" s="25"/>
      <c r="S119" s="8"/>
      <c r="T119" s="27"/>
      <c r="U119" s="27"/>
      <c r="V119" s="30"/>
      <c r="W119" s="15"/>
      <c r="X119" s="25"/>
    </row>
    <row r="120" spans="1:24" x14ac:dyDescent="0.25">
      <c r="A120" s="8"/>
      <c r="B120" s="27"/>
      <c r="C120" s="27"/>
      <c r="D120" s="30"/>
      <c r="E120" s="15"/>
      <c r="F120" s="25"/>
      <c r="G120" s="8"/>
      <c r="H120" s="27"/>
      <c r="I120" s="27"/>
      <c r="J120" s="30"/>
      <c r="K120" s="15"/>
      <c r="L120" s="25"/>
      <c r="M120" s="8"/>
      <c r="N120" s="27"/>
      <c r="O120" s="27"/>
      <c r="P120" s="30"/>
      <c r="Q120" s="15"/>
      <c r="R120" s="25"/>
      <c r="S120" s="8"/>
      <c r="T120" s="27"/>
      <c r="U120" s="27"/>
      <c r="V120" s="30"/>
      <c r="W120" s="15"/>
      <c r="X120" s="25"/>
    </row>
    <row r="121" spans="1:24" x14ac:dyDescent="0.25">
      <c r="A121" s="8"/>
      <c r="B121" s="27"/>
      <c r="C121" s="27"/>
      <c r="D121" s="30"/>
      <c r="E121" s="15"/>
      <c r="F121" s="25"/>
      <c r="G121" s="8"/>
      <c r="H121" s="27"/>
      <c r="I121" s="27"/>
      <c r="J121" s="30"/>
      <c r="K121" s="15"/>
      <c r="L121" s="25"/>
      <c r="M121" s="8"/>
      <c r="N121" s="27"/>
      <c r="O121" s="27"/>
      <c r="P121" s="30"/>
      <c r="Q121" s="64"/>
      <c r="R121" s="25"/>
      <c r="S121" s="8"/>
      <c r="T121" s="27"/>
      <c r="U121" s="27"/>
      <c r="V121" s="30"/>
      <c r="W121" s="64"/>
      <c r="X121" s="25"/>
    </row>
    <row r="122" spans="1:24" x14ac:dyDescent="0.25">
      <c r="A122" s="8"/>
      <c r="B122" s="27"/>
      <c r="C122" s="27"/>
      <c r="D122" s="30"/>
      <c r="E122" s="15"/>
      <c r="F122" s="25"/>
      <c r="G122" s="8"/>
      <c r="H122" s="27"/>
      <c r="I122" s="27"/>
      <c r="J122" s="30"/>
      <c r="K122" s="15"/>
      <c r="L122" s="25"/>
      <c r="M122" s="8"/>
      <c r="N122" s="27"/>
      <c r="O122" s="27"/>
      <c r="P122" s="30"/>
      <c r="Q122" s="15"/>
      <c r="R122" s="25"/>
      <c r="S122" s="8"/>
      <c r="T122" s="27"/>
      <c r="U122" s="27"/>
      <c r="V122" s="30"/>
      <c r="W122" s="15"/>
      <c r="X122" s="25"/>
    </row>
    <row r="123" spans="1:24" x14ac:dyDescent="0.25">
      <c r="A123" s="8"/>
      <c r="B123" s="27"/>
      <c r="C123" s="27"/>
      <c r="D123" s="30"/>
      <c r="E123" s="15"/>
      <c r="F123" s="25"/>
      <c r="G123" s="8"/>
      <c r="H123" s="27"/>
      <c r="I123" s="27"/>
      <c r="J123" s="30"/>
      <c r="K123" s="15"/>
      <c r="L123" s="25"/>
      <c r="M123" s="8"/>
      <c r="N123" s="27"/>
      <c r="O123" s="27"/>
      <c r="P123" s="30"/>
      <c r="Q123" s="15"/>
      <c r="R123" s="25"/>
      <c r="S123" s="8"/>
      <c r="T123" s="27"/>
      <c r="U123" s="27"/>
      <c r="V123" s="30"/>
      <c r="W123" s="15"/>
      <c r="X123" s="25"/>
    </row>
    <row r="124" spans="1:24" x14ac:dyDescent="0.25">
      <c r="A124" s="8"/>
      <c r="B124" s="27"/>
      <c r="C124" s="27"/>
      <c r="D124" s="30"/>
      <c r="E124" s="15"/>
      <c r="F124" s="25"/>
      <c r="G124" s="8"/>
      <c r="H124" s="27"/>
      <c r="I124" s="27"/>
      <c r="J124" s="30"/>
      <c r="K124" s="15"/>
      <c r="L124" s="25"/>
      <c r="M124" s="8"/>
      <c r="N124" s="27"/>
      <c r="O124" s="27"/>
      <c r="P124" s="30"/>
      <c r="Q124" s="15"/>
      <c r="R124" s="25"/>
      <c r="S124" s="8"/>
      <c r="T124" s="27"/>
      <c r="U124" s="27"/>
      <c r="V124" s="30"/>
      <c r="W124" s="15"/>
      <c r="X124" s="25"/>
    </row>
    <row r="125" spans="1:24" x14ac:dyDescent="0.25">
      <c r="A125" s="8"/>
      <c r="B125" s="27"/>
      <c r="C125" s="27"/>
      <c r="D125" s="30"/>
      <c r="E125" s="15"/>
      <c r="F125" s="25"/>
      <c r="G125" s="8"/>
      <c r="H125" s="27"/>
      <c r="I125" s="27"/>
      <c r="J125" s="30"/>
      <c r="K125" s="15"/>
      <c r="L125" s="25"/>
      <c r="M125" s="8"/>
      <c r="N125" s="27"/>
      <c r="O125" s="27"/>
      <c r="P125" s="30"/>
      <c r="Q125" s="15"/>
      <c r="R125" s="25"/>
      <c r="S125" s="8"/>
      <c r="T125" s="27"/>
      <c r="U125" s="27"/>
      <c r="V125" s="30"/>
      <c r="W125" s="15"/>
      <c r="X125" s="25"/>
    </row>
    <row r="126" spans="1:24" x14ac:dyDescent="0.25">
      <c r="A126" s="8"/>
      <c r="B126" s="27"/>
      <c r="C126" s="27"/>
      <c r="D126" s="30"/>
      <c r="E126" s="15"/>
      <c r="F126" s="25"/>
      <c r="G126" s="8"/>
      <c r="H126" s="27"/>
      <c r="I126" s="27"/>
      <c r="J126" s="30"/>
      <c r="K126" s="15"/>
      <c r="L126" s="25"/>
      <c r="M126" s="8"/>
      <c r="N126" s="27"/>
      <c r="O126" s="27"/>
      <c r="P126" s="30"/>
      <c r="Q126" s="15"/>
      <c r="R126" s="25"/>
      <c r="S126" s="8"/>
      <c r="T126" s="27"/>
      <c r="U126" s="27"/>
      <c r="V126" s="30"/>
      <c r="W126" s="15"/>
      <c r="X126" s="25"/>
    </row>
    <row r="127" spans="1:24" x14ac:dyDescent="0.25">
      <c r="A127" s="8"/>
      <c r="B127" s="27"/>
      <c r="C127" s="27"/>
      <c r="D127" s="30"/>
      <c r="E127" s="15"/>
      <c r="F127" s="25"/>
      <c r="G127" s="8"/>
      <c r="H127" s="27"/>
      <c r="I127" s="27"/>
      <c r="J127" s="30"/>
      <c r="K127" s="15"/>
      <c r="L127" s="25"/>
      <c r="M127" s="8"/>
      <c r="N127" s="27"/>
      <c r="O127" s="27"/>
      <c r="P127" s="30"/>
      <c r="Q127" s="15"/>
      <c r="R127" s="25"/>
      <c r="S127" s="8"/>
      <c r="T127" s="27"/>
      <c r="U127" s="27"/>
      <c r="V127" s="30"/>
      <c r="W127" s="15"/>
      <c r="X127" s="25"/>
    </row>
    <row r="128" spans="1:24" x14ac:dyDescent="0.25">
      <c r="A128" s="8"/>
      <c r="B128" s="27"/>
      <c r="C128" s="27"/>
      <c r="D128" s="30"/>
      <c r="E128" s="15"/>
      <c r="F128" s="25"/>
      <c r="G128" s="8"/>
      <c r="H128" s="27"/>
      <c r="I128" s="27"/>
      <c r="J128" s="30"/>
      <c r="K128" s="15"/>
      <c r="L128" s="25"/>
      <c r="M128" s="8"/>
      <c r="N128" s="27"/>
      <c r="O128" s="27"/>
      <c r="P128" s="30"/>
      <c r="Q128" s="15"/>
      <c r="R128" s="25"/>
      <c r="S128" s="8"/>
      <c r="T128" s="27"/>
      <c r="U128" s="27"/>
      <c r="V128" s="30"/>
      <c r="W128" s="15"/>
      <c r="X128" s="25"/>
    </row>
    <row r="129" spans="1:24" x14ac:dyDescent="0.25">
      <c r="A129" s="8"/>
      <c r="B129" s="27" t="str">
        <f>IF(D129="","",IF(HLOOKUP(D129,#REF!,14,FALSE)="","Name?",HLOOKUP(D129,#REF!,14,FALSE)))</f>
        <v/>
      </c>
      <c r="C129" s="27"/>
      <c r="D129" s="30"/>
      <c r="E129" s="15"/>
      <c r="F129" s="25"/>
      <c r="G129" s="8"/>
      <c r="H129" s="27" t="str">
        <f>IF(J129="","",IF(HLOOKUP(J129,#REF!,16,FALSE)="","Name?",HLOOKUP(J129,#REF!,16,FALSE)))</f>
        <v/>
      </c>
      <c r="I129" s="27"/>
      <c r="J129" s="30"/>
      <c r="K129" s="15"/>
      <c r="L129" s="25"/>
      <c r="M129" s="8"/>
      <c r="N129" s="27" t="str">
        <f>IF(P129="","",IF(HLOOKUP(P129,#REF!,18,FALSE)="","Name?",HLOOKUP(P129,#REF!,18,FALSE)))</f>
        <v/>
      </c>
      <c r="O129" s="27"/>
      <c r="P129" s="30"/>
      <c r="Q129" s="15"/>
      <c r="R129" s="25"/>
      <c r="S129" s="8"/>
      <c r="T129" s="27"/>
      <c r="U129" s="27"/>
      <c r="V129" s="30"/>
      <c r="W129" s="15"/>
      <c r="X129" s="25"/>
    </row>
    <row r="130" spans="1:24" x14ac:dyDescent="0.25">
      <c r="A130" s="8"/>
      <c r="B130" s="27" t="str">
        <f>IF(D130="","",IF(HLOOKUP(D130,#REF!,14,FALSE)="","Name?",HLOOKUP(D130,#REF!,14,FALSE)))</f>
        <v/>
      </c>
      <c r="C130" s="27"/>
      <c r="D130" s="30"/>
      <c r="E130" s="15"/>
      <c r="F130" s="25"/>
      <c r="G130" s="8"/>
      <c r="H130" s="27" t="str">
        <f>IF(J130="","",IF(HLOOKUP(J130,#REF!,16,FALSE)="","Name?",HLOOKUP(J130,#REF!,16,FALSE)))</f>
        <v/>
      </c>
      <c r="I130" s="27"/>
      <c r="J130" s="30"/>
      <c r="K130" s="15"/>
      <c r="L130" s="25"/>
      <c r="M130" s="8"/>
      <c r="N130" s="27" t="str">
        <f>IF(P130="","",IF(HLOOKUP(P130,#REF!,18,FALSE)="","Name?",HLOOKUP(P130,#REF!,18,FALSE)))</f>
        <v/>
      </c>
      <c r="O130" s="27"/>
      <c r="P130" s="30"/>
      <c r="Q130" s="15"/>
      <c r="R130" s="25"/>
      <c r="S130" s="8"/>
      <c r="T130" s="27"/>
      <c r="U130" s="27"/>
      <c r="V130" s="30"/>
      <c r="W130" s="15"/>
      <c r="X130" s="25"/>
    </row>
    <row r="131" spans="1:24" x14ac:dyDescent="0.25">
      <c r="A131" s="8"/>
      <c r="B131" s="27" t="str">
        <f>IF(D131="","",IF(HLOOKUP(D131,#REF!,14,FALSE)="","Name?",HLOOKUP(D131,#REF!,14,FALSE)))</f>
        <v/>
      </c>
      <c r="C131" s="27"/>
      <c r="D131" s="30"/>
      <c r="E131" s="15"/>
      <c r="F131" s="25"/>
      <c r="G131" s="8"/>
      <c r="H131" s="27" t="str">
        <f>IF(J131="","",IF(HLOOKUP(J131,#REF!,16,FALSE)="","Name?",HLOOKUP(J131,#REF!,16,FALSE)))</f>
        <v/>
      </c>
      <c r="I131" s="27"/>
      <c r="J131" s="30"/>
      <c r="K131" s="15"/>
      <c r="L131" s="25"/>
      <c r="M131" s="8"/>
      <c r="N131" s="27" t="str">
        <f>IF(P131="","",IF(HLOOKUP(P131,#REF!,18,FALSE)="","Name?",HLOOKUP(P131,#REF!,18,FALSE)))</f>
        <v/>
      </c>
      <c r="O131" s="27"/>
      <c r="P131" s="30"/>
      <c r="Q131" s="15"/>
      <c r="R131" s="25"/>
      <c r="S131" s="8"/>
      <c r="T131" s="27"/>
      <c r="U131" s="27"/>
      <c r="V131" s="30"/>
      <c r="W131" s="15"/>
      <c r="X131" s="25"/>
    </row>
    <row r="132" spans="1:24" x14ac:dyDescent="0.25">
      <c r="A132" s="8"/>
      <c r="B132" s="27" t="str">
        <f>IF(D132="","",IF(HLOOKUP(D132,#REF!,14,FALSE)="","Name?",HLOOKUP(D132,#REF!,14,FALSE)))</f>
        <v/>
      </c>
      <c r="C132" s="27"/>
      <c r="D132" s="30"/>
      <c r="E132" s="15"/>
      <c r="F132" s="25"/>
      <c r="G132" s="8"/>
      <c r="H132" s="27" t="str">
        <f>IF(J132="","",IF(HLOOKUP(J132,#REF!,16,FALSE)="","Name?",HLOOKUP(J132,#REF!,16,FALSE)))</f>
        <v/>
      </c>
      <c r="I132" s="27"/>
      <c r="J132" s="30"/>
      <c r="K132" s="15"/>
      <c r="L132" s="25"/>
      <c r="M132" s="8"/>
      <c r="N132" s="27" t="str">
        <f>IF(P132="","",IF(HLOOKUP(P132,#REF!,18,FALSE)="","Name?",HLOOKUP(P132,#REF!,18,FALSE)))</f>
        <v/>
      </c>
      <c r="O132" s="27"/>
      <c r="P132" s="30"/>
      <c r="Q132" s="15"/>
      <c r="R132" s="25"/>
      <c r="S132" s="8"/>
      <c r="T132" s="27" t="str">
        <f>IF(V132="","",IF(HLOOKUP(V132,#REF!,18,FALSE)="","Name?",HLOOKUP(V132,#REF!,18,FALSE)))</f>
        <v/>
      </c>
      <c r="U132" s="27"/>
      <c r="V132" s="30"/>
      <c r="W132" s="15"/>
      <c r="X132" s="25"/>
    </row>
    <row r="133" spans="1:24" x14ac:dyDescent="0.25">
      <c r="A133" s="8"/>
      <c r="B133" s="27" t="str">
        <f>IF(D133="","",IF(HLOOKUP(D133,#REF!,14,FALSE)="","Name?",HLOOKUP(D133,#REF!,14,FALSE)))</f>
        <v/>
      </c>
      <c r="C133" s="27"/>
      <c r="D133" s="30"/>
      <c r="E133" s="15"/>
      <c r="F133" s="25"/>
      <c r="G133" s="8"/>
      <c r="H133" s="27" t="str">
        <f>IF(J133="","",IF(HLOOKUP(J133,#REF!,16,FALSE)="","Name?",HLOOKUP(J133,#REF!,16,FALSE)))</f>
        <v/>
      </c>
      <c r="I133" s="27"/>
      <c r="J133" s="30"/>
      <c r="K133" s="15"/>
      <c r="L133" s="25"/>
      <c r="M133" s="8"/>
      <c r="N133" s="27" t="str">
        <f>IF(P133="","",IF(HLOOKUP(P133,#REF!,18,FALSE)="","Name?",HLOOKUP(P133,#REF!,18,FALSE)))</f>
        <v/>
      </c>
      <c r="O133" s="27"/>
      <c r="P133" s="30"/>
      <c r="Q133" s="15"/>
      <c r="R133" s="25"/>
      <c r="S133" s="8"/>
      <c r="T133" s="27" t="str">
        <f>IF(V133="","",IF(HLOOKUP(V133,#REF!,18,FALSE)="","Name?",HLOOKUP(V133,#REF!,18,FALSE)))</f>
        <v/>
      </c>
      <c r="U133" s="27"/>
      <c r="V133" s="30"/>
      <c r="W133" s="15"/>
      <c r="X133" s="25"/>
    </row>
    <row r="134" spans="1:24" x14ac:dyDescent="0.25">
      <c r="A134" s="8"/>
      <c r="B134" s="27" t="str">
        <f>IF(D134="","",IF(HLOOKUP(D134,#REF!,14,FALSE)="","Name?",HLOOKUP(D134,#REF!,14,FALSE)))</f>
        <v/>
      </c>
      <c r="C134" s="27"/>
      <c r="D134" s="30"/>
      <c r="E134" s="15"/>
      <c r="F134" s="25"/>
      <c r="G134" s="8"/>
      <c r="H134" s="27" t="str">
        <f>IF(J134="","",IF(HLOOKUP(J134,#REF!,16,FALSE)="","Name?",HLOOKUP(J134,#REF!,16,FALSE)))</f>
        <v/>
      </c>
      <c r="I134" s="27"/>
      <c r="J134" s="30"/>
      <c r="K134" s="15"/>
      <c r="L134" s="25"/>
      <c r="M134" s="8"/>
      <c r="N134" s="27" t="str">
        <f>IF(P134="","",IF(HLOOKUP(P134,#REF!,18,FALSE)="","Name?",HLOOKUP(P134,#REF!,18,FALSE)))</f>
        <v/>
      </c>
      <c r="O134" s="27"/>
      <c r="P134" s="30"/>
      <c r="Q134" s="15"/>
      <c r="R134" s="25"/>
      <c r="S134" s="8"/>
      <c r="T134" s="27" t="str">
        <f>IF(V134="","",IF(HLOOKUP(V134,#REF!,18,FALSE)="","Name?",HLOOKUP(V134,#REF!,18,FALSE)))</f>
        <v/>
      </c>
      <c r="U134" s="27"/>
      <c r="V134" s="30"/>
      <c r="W134" s="15"/>
      <c r="X134" s="25"/>
    </row>
    <row r="135" spans="1:24" x14ac:dyDescent="0.25">
      <c r="A135" s="8"/>
      <c r="B135" s="27" t="str">
        <f>IF(D135="","",IF(HLOOKUP(D135,#REF!,14,FALSE)="","Name?",HLOOKUP(D135,#REF!,14,FALSE)))</f>
        <v/>
      </c>
      <c r="C135" s="27"/>
      <c r="D135" s="30"/>
      <c r="E135" s="15"/>
      <c r="F135" s="25"/>
      <c r="G135" s="8"/>
      <c r="H135" s="27" t="str">
        <f>IF(J135="","",IF(HLOOKUP(J135,#REF!,16,FALSE)="","Name?",HLOOKUP(J135,#REF!,16,FALSE)))</f>
        <v/>
      </c>
      <c r="I135" s="27"/>
      <c r="J135" s="30"/>
      <c r="K135" s="15"/>
      <c r="L135" s="25"/>
      <c r="M135" s="8"/>
      <c r="N135" s="27" t="str">
        <f>IF(P135="","",IF(HLOOKUP(P135,#REF!,18,FALSE)="","Name?",HLOOKUP(P135,#REF!,18,FALSE)))</f>
        <v/>
      </c>
      <c r="O135" s="27"/>
      <c r="P135" s="30"/>
      <c r="Q135" s="15"/>
      <c r="R135" s="25"/>
      <c r="S135" s="8"/>
      <c r="T135" s="27" t="str">
        <f>IF(V135="","",IF(HLOOKUP(V135,#REF!,18,FALSE)="","Name?",HLOOKUP(V135,#REF!,18,FALSE)))</f>
        <v/>
      </c>
      <c r="U135" s="27"/>
      <c r="V135" s="30"/>
      <c r="W135" s="15"/>
      <c r="X135" s="25"/>
    </row>
    <row r="136" spans="1:24" x14ac:dyDescent="0.25">
      <c r="A136" s="8"/>
      <c r="B136" s="27" t="str">
        <f>IF(D136="","",IF(HLOOKUP(D136,#REF!,14,FALSE)="","Name?",HLOOKUP(D136,#REF!,14,FALSE)))</f>
        <v/>
      </c>
      <c r="C136" s="27"/>
      <c r="D136" s="30"/>
      <c r="E136" s="15"/>
      <c r="F136" s="25"/>
      <c r="G136" s="8"/>
      <c r="H136" s="27" t="str">
        <f>IF(J136="","",IF(HLOOKUP(J136,#REF!,16,FALSE)="","Name?",HLOOKUP(J136,#REF!,16,FALSE)))</f>
        <v/>
      </c>
      <c r="I136" s="27"/>
      <c r="J136" s="30"/>
      <c r="K136" s="15"/>
      <c r="L136" s="25"/>
      <c r="M136" s="8"/>
      <c r="N136" s="27" t="str">
        <f>IF(P136="","",IF(HLOOKUP(P136,#REF!,18,FALSE)="","Name?",HLOOKUP(P136,#REF!,18,FALSE)))</f>
        <v/>
      </c>
      <c r="O136" s="27"/>
      <c r="P136" s="30"/>
      <c r="Q136" s="15"/>
      <c r="R136" s="25"/>
      <c r="S136" s="8"/>
      <c r="T136" s="27" t="str">
        <f>IF(V136="","",IF(HLOOKUP(V136,#REF!,18,FALSE)="","Name?",HLOOKUP(V136,#REF!,18,FALSE)))</f>
        <v/>
      </c>
      <c r="U136" s="27"/>
      <c r="V136" s="30"/>
      <c r="W136" s="15"/>
      <c r="X136" s="25"/>
    </row>
    <row r="137" spans="1:24" x14ac:dyDescent="0.25">
      <c r="A137" s="8"/>
      <c r="B137" s="27" t="str">
        <f>IF(D137="","",IF(HLOOKUP(D137,#REF!,14,FALSE)="","Name?",HLOOKUP(D137,#REF!,14,FALSE)))</f>
        <v/>
      </c>
      <c r="C137" s="27"/>
      <c r="D137" s="30"/>
      <c r="E137" s="15"/>
      <c r="F137" s="25"/>
      <c r="G137" s="8"/>
      <c r="H137" s="27" t="str">
        <f>IF(J137="","",IF(HLOOKUP(J137,#REF!,16,FALSE)="","Name?",HLOOKUP(J137,#REF!,16,FALSE)))</f>
        <v/>
      </c>
      <c r="I137" s="27"/>
      <c r="J137" s="30"/>
      <c r="K137" s="15"/>
      <c r="L137" s="25"/>
      <c r="M137" s="8"/>
      <c r="N137" s="27" t="str">
        <f>IF(P137="","",IF(HLOOKUP(P137,#REF!,18,FALSE)="","Name?",HLOOKUP(P137,#REF!,18,FALSE)))</f>
        <v/>
      </c>
      <c r="O137" s="27"/>
      <c r="P137" s="30"/>
      <c r="Q137" s="15"/>
      <c r="R137" s="25"/>
      <c r="S137" s="8"/>
      <c r="T137" s="27" t="str">
        <f>IF(V137="","",IF(HLOOKUP(V137,#REF!,18,FALSE)="","Name?",HLOOKUP(V137,#REF!,18,FALSE)))</f>
        <v/>
      </c>
      <c r="U137" s="27"/>
      <c r="V137" s="30"/>
      <c r="W137" s="15"/>
      <c r="X137" s="25"/>
    </row>
    <row r="138" spans="1:24" x14ac:dyDescent="0.25">
      <c r="A138" s="8"/>
      <c r="B138" s="27" t="str">
        <f>IF(D138="","",IF(HLOOKUP(D138,#REF!,14,FALSE)="","Name?",HLOOKUP(D138,#REF!,14,FALSE)))</f>
        <v/>
      </c>
      <c r="C138" s="27"/>
      <c r="D138" s="30"/>
      <c r="E138" s="15"/>
      <c r="F138" s="25"/>
      <c r="G138" s="8"/>
      <c r="H138" s="27" t="str">
        <f>IF(J138="","",IF(HLOOKUP(J138,#REF!,16,FALSE)="","Name?",HLOOKUP(J138,#REF!,16,FALSE)))</f>
        <v/>
      </c>
      <c r="I138" s="27"/>
      <c r="J138" s="30"/>
      <c r="K138" s="15"/>
      <c r="L138" s="25"/>
      <c r="M138" s="8"/>
      <c r="N138" s="27" t="str">
        <f>IF(P138="","",IF(HLOOKUP(P138,#REF!,18,FALSE)="","Name?",HLOOKUP(P138,#REF!,18,FALSE)))</f>
        <v/>
      </c>
      <c r="O138" s="27"/>
      <c r="P138" s="30"/>
      <c r="Q138" s="15"/>
      <c r="R138" s="25"/>
      <c r="S138" s="8"/>
      <c r="T138" s="27" t="str">
        <f>IF(V138="","",IF(HLOOKUP(V138,#REF!,18,FALSE)="","Name?",HLOOKUP(V138,#REF!,18,FALSE)))</f>
        <v/>
      </c>
      <c r="U138" s="27"/>
      <c r="V138" s="30"/>
      <c r="W138" s="15"/>
      <c r="X138" s="25"/>
    </row>
    <row r="139" spans="1:24" x14ac:dyDescent="0.25">
      <c r="A139" s="8"/>
      <c r="B139" s="27" t="str">
        <f>IF(D139="","",IF(HLOOKUP(D139,#REF!,14,FALSE)="","Name?",HLOOKUP(D139,#REF!,14,FALSE)))</f>
        <v/>
      </c>
      <c r="C139" s="27"/>
      <c r="D139" s="30"/>
      <c r="E139" s="15"/>
      <c r="F139" s="25"/>
      <c r="G139" s="8"/>
      <c r="H139" s="27" t="str">
        <f>IF(J139="","",IF(HLOOKUP(J139,#REF!,16,FALSE)="","Name?",HLOOKUP(J139,#REF!,16,FALSE)))</f>
        <v/>
      </c>
      <c r="I139" s="27"/>
      <c r="J139" s="30"/>
      <c r="K139" s="15"/>
      <c r="L139" s="25"/>
      <c r="M139" s="8"/>
      <c r="N139" s="27" t="str">
        <f>IF(P139="","",IF(HLOOKUP(P139,#REF!,18,FALSE)="","Name?",HLOOKUP(P139,#REF!,18,FALSE)))</f>
        <v/>
      </c>
      <c r="O139" s="27"/>
      <c r="P139" s="30"/>
      <c r="Q139" s="15"/>
      <c r="R139" s="25"/>
      <c r="S139" s="8"/>
      <c r="T139" s="27" t="str">
        <f>IF(V139="","",IF(HLOOKUP(V139,#REF!,18,FALSE)="","Name?",HLOOKUP(V139,#REF!,18,FALSE)))</f>
        <v/>
      </c>
      <c r="U139" s="27"/>
      <c r="V139" s="30"/>
      <c r="W139" s="15"/>
      <c r="X139" s="25"/>
    </row>
    <row r="140" spans="1:24" x14ac:dyDescent="0.25">
      <c r="A140" s="8"/>
      <c r="B140" s="27" t="str">
        <f>IF(D140="","",IF(HLOOKUP(D140,#REF!,14,FALSE)="","Name?",HLOOKUP(D140,#REF!,14,FALSE)))</f>
        <v/>
      </c>
      <c r="C140" s="27"/>
      <c r="D140" s="9"/>
      <c r="E140" s="15"/>
      <c r="F140" s="25"/>
      <c r="G140" s="8"/>
      <c r="H140" s="27" t="str">
        <f>IF(J140="","",IF(HLOOKUP(J140,#REF!,16,FALSE)="","Name?",HLOOKUP(J140,#REF!,16,FALSE)))</f>
        <v/>
      </c>
      <c r="I140" s="27"/>
      <c r="J140" s="30"/>
      <c r="K140" s="15"/>
      <c r="L140" s="25"/>
      <c r="M140" s="8"/>
      <c r="N140" s="27" t="str">
        <f>IF(P140="","",IF(HLOOKUP(P140,#REF!,18,FALSE)="","Name?",HLOOKUP(P140,#REF!,18,FALSE)))</f>
        <v/>
      </c>
      <c r="O140" s="27"/>
      <c r="P140" s="30"/>
      <c r="Q140" s="15"/>
      <c r="R140" s="25"/>
      <c r="S140" s="8"/>
      <c r="T140" s="27" t="str">
        <f>IF(V140="","",IF(HLOOKUP(V140,#REF!,18,FALSE)="","Name?",HLOOKUP(V140,#REF!,18,FALSE)))</f>
        <v/>
      </c>
      <c r="U140" s="27"/>
      <c r="V140" s="30"/>
      <c r="W140" s="15"/>
      <c r="X140" s="25"/>
    </row>
    <row r="141" spans="1:24" ht="13.8" thickBot="1" x14ac:dyDescent="0.3">
      <c r="A141" s="10"/>
      <c r="B141" s="28"/>
      <c r="C141" s="28"/>
      <c r="D141" s="11"/>
      <c r="E141" s="16"/>
      <c r="F141" s="26"/>
      <c r="G141" s="10"/>
      <c r="H141" s="28"/>
      <c r="I141" s="28"/>
      <c r="J141" s="11"/>
      <c r="K141" s="16"/>
      <c r="L141" s="25"/>
      <c r="M141" s="10"/>
      <c r="N141" s="28"/>
      <c r="O141" s="28"/>
      <c r="P141" s="11"/>
      <c r="Q141" s="16"/>
      <c r="R141" s="26"/>
      <c r="S141" s="10"/>
      <c r="T141" s="28"/>
      <c r="U141" s="28"/>
      <c r="V141" s="11"/>
      <c r="W141" s="16"/>
      <c r="X141" s="26"/>
    </row>
  </sheetData>
  <pageMargins left="0.74803149606299213" right="0.74803149606299213" top="0.98425196850393704" bottom="0.98425196850393704" header="0.51181102362204722" footer="0.51181102362204722"/>
  <pageSetup paperSize="9" scale="95" orientation="landscape" r:id="rId1"/>
  <headerFooter alignWithMargins="0"/>
  <rowBreaks count="3" manualBreakCount="3">
    <brk id="35" max="16383" man="1"/>
    <brk id="72" max="16383" man="1"/>
    <brk id="108" max="16383" man="1"/>
  </rowBreaks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0DF96-032B-48F9-AFC6-DA7E3ADF288D}">
  <dimension ref="A1:X141"/>
  <sheetViews>
    <sheetView view="pageBreakPreview" topLeftCell="A25" zoomScale="70" zoomScaleNormal="70" zoomScaleSheetLayoutView="70" workbookViewId="0">
      <selection activeCell="E44" sqref="E44"/>
    </sheetView>
  </sheetViews>
  <sheetFormatPr defaultColWidth="8.77734375" defaultRowHeight="13.2" x14ac:dyDescent="0.25"/>
  <cols>
    <col min="1" max="1" width="11.5546875" style="2" bestFit="1" customWidth="1"/>
    <col min="2" max="2" width="14.88671875" style="2" bestFit="1" customWidth="1"/>
    <col min="3" max="3" width="5.21875" style="2" bestFit="1" customWidth="1"/>
    <col min="4" max="4" width="8.21875" style="2" bestFit="1" customWidth="1"/>
    <col min="5" max="5" width="6.44140625" style="2" bestFit="1" customWidth="1"/>
    <col min="6" max="6" width="2.21875" style="2" bestFit="1" customWidth="1"/>
    <col min="7" max="7" width="4.77734375" style="2" customWidth="1"/>
    <col min="8" max="8" width="11.5546875" style="2" bestFit="1" customWidth="1"/>
    <col min="9" max="9" width="5.21875" style="2" bestFit="1" customWidth="1"/>
    <col min="10" max="10" width="8.21875" style="2" bestFit="1" customWidth="1"/>
    <col min="11" max="11" width="6.44140625" style="2" bestFit="1" customWidth="1"/>
    <col min="12" max="12" width="2.21875" style="2" bestFit="1" customWidth="1"/>
    <col min="13" max="13" width="4.77734375" style="2" customWidth="1"/>
    <col min="14" max="14" width="16.6640625" style="2" bestFit="1" customWidth="1"/>
    <col min="15" max="15" width="5.21875" style="2" bestFit="1" customWidth="1"/>
    <col min="16" max="16" width="8.21875" style="2" bestFit="1" customWidth="1"/>
    <col min="17" max="17" width="6" style="2" bestFit="1" customWidth="1"/>
    <col min="18" max="18" width="2.21875" style="2" bestFit="1" customWidth="1"/>
    <col min="19" max="19" width="4.77734375" style="20" customWidth="1"/>
    <col min="20" max="20" width="14.21875" style="2" bestFit="1" customWidth="1"/>
    <col min="21" max="21" width="5.21875" style="2" bestFit="1" customWidth="1"/>
    <col min="22" max="22" width="8.21875" style="2" bestFit="1" customWidth="1"/>
    <col min="23" max="23" width="6.44140625" style="2" bestFit="1" customWidth="1"/>
    <col min="24" max="24" width="2.21875" style="2" bestFit="1" customWidth="1"/>
    <col min="25" max="16384" width="8.77734375" style="2"/>
  </cols>
  <sheetData>
    <row r="1" spans="1:24" x14ac:dyDescent="0.25">
      <c r="A1" s="1" t="s">
        <v>536</v>
      </c>
      <c r="D1" s="24"/>
      <c r="T1" s="3"/>
    </row>
    <row r="2" spans="1:24" ht="13.8" thickBot="1" x14ac:dyDescent="0.3">
      <c r="B2" s="4" t="s">
        <v>532</v>
      </c>
      <c r="C2" s="4"/>
      <c r="H2" s="4" t="s">
        <v>4</v>
      </c>
      <c r="I2" s="4"/>
      <c r="N2" s="4" t="s">
        <v>5</v>
      </c>
      <c r="O2" s="4"/>
      <c r="S2" s="2"/>
      <c r="T2" s="4" t="s">
        <v>512</v>
      </c>
      <c r="U2" s="4"/>
    </row>
    <row r="3" spans="1:24" x14ac:dyDescent="0.25">
      <c r="A3" s="5"/>
      <c r="B3" s="6" t="s">
        <v>0</v>
      </c>
      <c r="C3" s="6"/>
      <c r="D3" s="65" t="s">
        <v>516</v>
      </c>
      <c r="E3" s="29" t="s">
        <v>1</v>
      </c>
      <c r="F3" s="7"/>
      <c r="G3" s="5"/>
      <c r="H3" s="6" t="s">
        <v>0</v>
      </c>
      <c r="I3" s="6"/>
      <c r="J3" s="65" t="s">
        <v>516</v>
      </c>
      <c r="K3" s="29" t="s">
        <v>1</v>
      </c>
      <c r="L3" s="7"/>
      <c r="M3" s="5"/>
      <c r="N3" s="6" t="s">
        <v>0</v>
      </c>
      <c r="O3" s="6"/>
      <c r="P3" s="65" t="s">
        <v>516</v>
      </c>
      <c r="Q3" s="29" t="s">
        <v>1</v>
      </c>
      <c r="R3" s="7"/>
      <c r="S3" s="5"/>
      <c r="T3" s="6" t="s">
        <v>0</v>
      </c>
      <c r="U3" s="6"/>
      <c r="V3" s="65" t="s">
        <v>516</v>
      </c>
      <c r="W3" s="29" t="s">
        <v>1</v>
      </c>
      <c r="X3" s="7"/>
    </row>
    <row r="4" spans="1:24" x14ac:dyDescent="0.25">
      <c r="A4" s="8"/>
      <c r="B4" s="27"/>
      <c r="C4" s="27"/>
      <c r="D4" s="50"/>
      <c r="E4" s="14"/>
      <c r="F4" s="25"/>
      <c r="G4" s="12"/>
      <c r="H4" s="27"/>
      <c r="I4" s="27"/>
      <c r="J4" s="30"/>
      <c r="K4" s="14"/>
      <c r="L4" s="25"/>
      <c r="M4" s="12"/>
      <c r="N4" s="27" t="str">
        <f>VLOOKUP(P4,Numbers!$A$1:Q340,2,TRUE)</f>
        <v>Mia Morrisroe</v>
      </c>
      <c r="O4" s="27" t="str">
        <f>VLOOKUP(P4,Numbers!$D$1:Q340,2,TRUE)</f>
        <v>SG</v>
      </c>
      <c r="P4" s="30">
        <v>211</v>
      </c>
      <c r="Q4" s="14">
        <v>26.5</v>
      </c>
      <c r="R4" s="25">
        <v>1</v>
      </c>
      <c r="S4" s="12"/>
      <c r="T4" s="27" t="str">
        <f>VLOOKUP(V4,Numbers!$A$1:W340,2,TRUE)</f>
        <v>Neave McGhee</v>
      </c>
      <c r="U4" s="27" t="str">
        <f>VLOOKUP(V4,Numbers!$D$1:W340,2,TRUE)</f>
        <v>SG</v>
      </c>
      <c r="V4" s="30">
        <v>223</v>
      </c>
      <c r="W4" s="14">
        <v>58.1</v>
      </c>
      <c r="X4" s="25">
        <v>1</v>
      </c>
    </row>
    <row r="5" spans="1:24" x14ac:dyDescent="0.25">
      <c r="A5" s="8"/>
      <c r="B5" s="27"/>
      <c r="C5" s="27"/>
      <c r="D5" s="30"/>
      <c r="E5" s="14"/>
      <c r="F5" s="25"/>
      <c r="G5" s="12"/>
      <c r="H5" s="27"/>
      <c r="I5" s="27"/>
      <c r="J5" s="30"/>
      <c r="K5" s="14"/>
      <c r="L5" s="25"/>
      <c r="M5" s="12"/>
      <c r="N5" s="27"/>
      <c r="O5" s="27"/>
      <c r="P5" s="30"/>
      <c r="Q5" s="14"/>
      <c r="R5" s="25"/>
      <c r="S5" s="12"/>
      <c r="T5" s="27" t="str">
        <f>VLOOKUP(V5,Numbers!$A$1:W341,2,TRUE)</f>
        <v>Imogen Pughe</v>
      </c>
      <c r="U5" s="27" t="str">
        <f>VLOOKUP(V5,Numbers!$D$1:W341,2,TRUE)</f>
        <v>SG</v>
      </c>
      <c r="V5" s="30">
        <v>132</v>
      </c>
      <c r="W5" s="14">
        <v>59.4</v>
      </c>
      <c r="X5" s="25">
        <v>2</v>
      </c>
    </row>
    <row r="6" spans="1:24" x14ac:dyDescent="0.25">
      <c r="A6" s="8"/>
      <c r="B6" s="27"/>
      <c r="C6" s="27"/>
      <c r="D6" s="30"/>
      <c r="E6" s="14"/>
      <c r="F6" s="25"/>
      <c r="G6" s="12"/>
      <c r="H6" s="27"/>
      <c r="I6" s="27"/>
      <c r="J6" s="30"/>
      <c r="K6" s="14"/>
      <c r="L6" s="25"/>
      <c r="M6" s="12"/>
      <c r="N6" s="27"/>
      <c r="O6" s="27"/>
      <c r="P6" s="30"/>
      <c r="Q6" s="14"/>
      <c r="R6" s="25"/>
      <c r="S6" s="12"/>
      <c r="T6" s="27" t="str">
        <f>VLOOKUP(V6,Numbers!$A$1:W342,2,TRUE)</f>
        <v>Hannah Hope</v>
      </c>
      <c r="U6" s="27" t="str">
        <f>VLOOKUP(V6,Numbers!$D$1:W342,2,TRUE)</f>
        <v>SG</v>
      </c>
      <c r="V6" s="30">
        <v>117</v>
      </c>
      <c r="W6" s="14">
        <v>63.8</v>
      </c>
      <c r="X6" s="25">
        <v>3</v>
      </c>
    </row>
    <row r="7" spans="1:24" x14ac:dyDescent="0.25">
      <c r="A7" s="8"/>
      <c r="B7" s="27"/>
      <c r="C7" s="27"/>
      <c r="D7" s="61"/>
      <c r="E7" s="14"/>
      <c r="F7" s="25"/>
      <c r="G7" s="12"/>
      <c r="H7" s="27"/>
      <c r="I7" s="27"/>
      <c r="J7" s="30"/>
      <c r="K7" s="14"/>
      <c r="L7" s="25"/>
      <c r="M7" s="12"/>
      <c r="N7" s="27"/>
      <c r="O7" s="27"/>
      <c r="P7" s="30"/>
      <c r="Q7" s="14"/>
      <c r="R7" s="25"/>
      <c r="S7" s="12"/>
      <c r="T7" s="27"/>
      <c r="U7" s="27"/>
      <c r="V7" s="30"/>
      <c r="W7" s="14"/>
      <c r="X7" s="25"/>
    </row>
    <row r="8" spans="1:24" x14ac:dyDescent="0.25">
      <c r="A8" s="8"/>
      <c r="B8" s="27"/>
      <c r="C8" s="27"/>
      <c r="D8" s="30"/>
      <c r="E8" s="14"/>
      <c r="F8" s="25"/>
      <c r="G8" s="12"/>
      <c r="H8" s="27"/>
      <c r="I8" s="27"/>
      <c r="J8" s="50"/>
      <c r="K8" s="14"/>
      <c r="L8" s="25"/>
      <c r="M8" s="12"/>
      <c r="N8" s="27"/>
      <c r="O8" s="27"/>
      <c r="P8" s="50"/>
      <c r="Q8" s="14"/>
      <c r="R8" s="25"/>
      <c r="S8" s="12"/>
      <c r="T8" s="27"/>
      <c r="U8" s="27"/>
      <c r="V8" s="50"/>
      <c r="W8" s="14"/>
      <c r="X8" s="25"/>
    </row>
    <row r="9" spans="1:24" x14ac:dyDescent="0.25">
      <c r="A9" s="8"/>
      <c r="B9" s="27"/>
      <c r="C9" s="27"/>
      <c r="D9" s="30"/>
      <c r="E9" s="14"/>
      <c r="F9" s="25"/>
      <c r="G9" s="12"/>
      <c r="H9" s="27"/>
      <c r="I9" s="27"/>
      <c r="J9" s="30"/>
      <c r="K9" s="14"/>
      <c r="L9" s="25"/>
      <c r="M9" s="12"/>
      <c r="N9" s="27"/>
      <c r="O9" s="27"/>
      <c r="P9" s="30"/>
      <c r="Q9" s="14"/>
      <c r="R9" s="25"/>
      <c r="S9" s="12"/>
      <c r="T9" s="27"/>
      <c r="U9" s="27"/>
      <c r="V9" s="30"/>
      <c r="W9" s="14"/>
      <c r="X9" s="25"/>
    </row>
    <row r="10" spans="1:24" x14ac:dyDescent="0.25">
      <c r="A10" s="8"/>
      <c r="B10" s="27"/>
      <c r="C10" s="27"/>
      <c r="D10" s="30"/>
      <c r="E10" s="14"/>
      <c r="F10" s="25"/>
      <c r="G10" s="12"/>
      <c r="H10" s="27"/>
      <c r="I10" s="27"/>
      <c r="J10" s="61"/>
      <c r="K10" s="14"/>
      <c r="L10" s="25"/>
      <c r="M10" s="12"/>
      <c r="N10" s="27"/>
      <c r="O10" s="27"/>
      <c r="P10" s="61"/>
      <c r="Q10" s="14"/>
      <c r="R10" s="25"/>
      <c r="S10" s="12"/>
      <c r="T10" s="27"/>
      <c r="U10" s="27"/>
      <c r="V10" s="61"/>
      <c r="W10" s="14"/>
      <c r="X10" s="25"/>
    </row>
    <row r="11" spans="1:24" x14ac:dyDescent="0.25">
      <c r="A11" s="8"/>
      <c r="B11" s="27"/>
      <c r="C11" s="27"/>
      <c r="D11" s="30"/>
      <c r="E11" s="14"/>
      <c r="F11" s="25"/>
      <c r="G11" s="12"/>
      <c r="H11" s="27"/>
      <c r="I11" s="27"/>
      <c r="J11" s="30"/>
      <c r="K11" s="14"/>
      <c r="L11" s="25"/>
      <c r="M11" s="12"/>
      <c r="N11" s="27"/>
      <c r="O11" s="27"/>
      <c r="P11" s="30"/>
      <c r="Q11" s="14"/>
      <c r="R11" s="25"/>
      <c r="S11" s="12"/>
      <c r="T11" s="27"/>
      <c r="U11" s="27"/>
      <c r="V11" s="30"/>
      <c r="W11" s="14"/>
      <c r="X11" s="25"/>
    </row>
    <row r="12" spans="1:24" x14ac:dyDescent="0.25">
      <c r="A12" s="8"/>
      <c r="B12" s="27"/>
      <c r="C12" s="27"/>
      <c r="D12" s="30"/>
      <c r="E12" s="14"/>
      <c r="F12" s="25"/>
      <c r="G12" s="12"/>
      <c r="H12" s="27"/>
      <c r="I12" s="27"/>
      <c r="J12" s="30"/>
      <c r="K12" s="14"/>
      <c r="L12" s="25"/>
      <c r="M12" s="12"/>
      <c r="N12" s="27"/>
      <c r="O12" s="27"/>
      <c r="P12" s="30"/>
      <c r="Q12" s="14"/>
      <c r="R12" s="25"/>
      <c r="S12" s="12"/>
      <c r="T12" s="27"/>
      <c r="U12" s="27"/>
      <c r="V12" s="30"/>
      <c r="W12" s="14"/>
      <c r="X12" s="25"/>
    </row>
    <row r="13" spans="1:24" x14ac:dyDescent="0.25">
      <c r="A13" s="8"/>
      <c r="B13" s="27"/>
      <c r="C13" s="27"/>
      <c r="D13" s="30"/>
      <c r="E13" s="14"/>
      <c r="F13" s="25"/>
      <c r="G13" s="12"/>
      <c r="H13" s="27"/>
      <c r="I13" s="27"/>
      <c r="J13" s="30"/>
      <c r="K13" s="14"/>
      <c r="L13" s="25"/>
      <c r="M13" s="12"/>
      <c r="N13" s="27"/>
      <c r="O13" s="27"/>
      <c r="P13" s="30"/>
      <c r="Q13" s="14"/>
      <c r="R13" s="25"/>
      <c r="S13" s="12"/>
      <c r="T13" s="27"/>
      <c r="U13" s="27"/>
      <c r="V13" s="30"/>
      <c r="W13" s="14"/>
      <c r="X13" s="25"/>
    </row>
    <row r="14" spans="1:24" x14ac:dyDescent="0.25">
      <c r="A14" s="8"/>
      <c r="B14" s="27"/>
      <c r="C14" s="27"/>
      <c r="D14" s="61"/>
      <c r="E14" s="14"/>
      <c r="F14" s="25"/>
      <c r="G14" s="12"/>
      <c r="H14" s="27"/>
      <c r="I14" s="27"/>
      <c r="J14" s="30"/>
      <c r="K14" s="14"/>
      <c r="L14" s="25"/>
      <c r="M14" s="12"/>
      <c r="N14" s="27"/>
      <c r="O14" s="27"/>
      <c r="P14" s="30"/>
      <c r="Q14" s="14"/>
      <c r="R14" s="25"/>
      <c r="S14" s="12"/>
      <c r="T14" s="27"/>
      <c r="U14" s="27"/>
      <c r="V14" s="30"/>
      <c r="W14" s="14"/>
      <c r="X14" s="25"/>
    </row>
    <row r="15" spans="1:24" x14ac:dyDescent="0.25">
      <c r="A15" s="8"/>
      <c r="B15" s="27"/>
      <c r="C15" s="27"/>
      <c r="D15" s="61"/>
      <c r="E15" s="14"/>
      <c r="F15" s="25"/>
      <c r="G15" s="12"/>
      <c r="H15" s="27"/>
      <c r="I15" s="27"/>
      <c r="J15" s="30"/>
      <c r="K15" s="14"/>
      <c r="L15" s="25"/>
      <c r="M15" s="12"/>
      <c r="N15" s="27"/>
      <c r="O15" s="27"/>
      <c r="P15" s="30"/>
      <c r="Q15" s="14"/>
      <c r="R15" s="25"/>
      <c r="S15" s="12"/>
      <c r="T15" s="27"/>
      <c r="U15" s="27"/>
      <c r="V15" s="30"/>
      <c r="W15" s="14"/>
      <c r="X15" s="25"/>
    </row>
    <row r="16" spans="1:24" x14ac:dyDescent="0.25">
      <c r="A16" s="8"/>
      <c r="B16" s="27" t="str">
        <f>IF(D16="","",IF(HLOOKUP(D16,#REF!,2,FALSE)="","Name?",HLOOKUP(D16,#REF!,2,FALSE)))</f>
        <v/>
      </c>
      <c r="C16" s="27"/>
      <c r="D16" s="30"/>
      <c r="E16" s="14"/>
      <c r="F16" s="25"/>
      <c r="G16" s="12"/>
      <c r="H16" s="27"/>
      <c r="I16" s="27"/>
      <c r="J16" s="30"/>
      <c r="K16" s="14"/>
      <c r="L16" s="25"/>
      <c r="M16" s="12"/>
      <c r="N16" s="27"/>
      <c r="O16" s="27"/>
      <c r="P16" s="30"/>
      <c r="Q16" s="14"/>
      <c r="R16" s="25"/>
      <c r="S16" s="12"/>
      <c r="T16" s="27"/>
      <c r="U16" s="27"/>
      <c r="V16" s="30"/>
      <c r="W16" s="14"/>
      <c r="X16" s="25"/>
    </row>
    <row r="17" spans="1:24" x14ac:dyDescent="0.25">
      <c r="A17" s="8"/>
      <c r="B17" s="27" t="str">
        <f>IF(D17="","",IF(HLOOKUP(D17,#REF!,2,FALSE)="","Name?",HLOOKUP(D17,#REF!,2,FALSE)))</f>
        <v/>
      </c>
      <c r="C17" s="27"/>
      <c r="D17" s="50"/>
      <c r="E17" s="14"/>
      <c r="F17" s="25"/>
      <c r="G17" s="12"/>
      <c r="H17" s="27"/>
      <c r="I17" s="27"/>
      <c r="J17" s="61"/>
      <c r="K17" s="14"/>
      <c r="L17" s="25"/>
      <c r="M17" s="12"/>
      <c r="N17" s="27" t="str">
        <f>IF(P17="","",IF(HLOOKUP(P17,#REF!,4,FALSE)="","Name?",HLOOKUP(P17,#REF!,4,FALSE)))</f>
        <v/>
      </c>
      <c r="O17" s="27"/>
      <c r="P17" s="61"/>
      <c r="Q17" s="14"/>
      <c r="R17" s="25"/>
      <c r="S17" s="12"/>
      <c r="T17" s="27" t="str">
        <f>IF(V17="","",IF(HLOOKUP(V17,#REF!,4,FALSE)="","Name?",HLOOKUP(V17,#REF!,4,FALSE)))</f>
        <v/>
      </c>
      <c r="U17" s="27"/>
      <c r="V17" s="61"/>
      <c r="W17" s="14"/>
      <c r="X17" s="25"/>
    </row>
    <row r="18" spans="1:24" x14ac:dyDescent="0.25">
      <c r="A18" s="8"/>
      <c r="B18" s="27" t="str">
        <f>IF(D18="","",IF(HLOOKUP(D18,#REF!,2,FALSE)="","Name?",HLOOKUP(D18,#REF!,2,FALSE)))</f>
        <v/>
      </c>
      <c r="C18" s="27"/>
      <c r="D18" s="30"/>
      <c r="E18" s="14"/>
      <c r="F18" s="25"/>
      <c r="G18" s="12"/>
      <c r="H18" s="27" t="str">
        <f>IF(J18="","",IF(HLOOKUP(J18,#REF!,4,FALSE)="","Name?",HLOOKUP(J18,#REF!,4,FALSE)))</f>
        <v/>
      </c>
      <c r="I18" s="27"/>
      <c r="J18" s="30"/>
      <c r="K18" s="14"/>
      <c r="L18" s="25"/>
      <c r="M18" s="12"/>
      <c r="N18" s="27" t="str">
        <f>IF(P18="","",IF(HLOOKUP(P18,#REF!,4,FALSE)="","Name?",HLOOKUP(P18,#REF!,4,FALSE)))</f>
        <v/>
      </c>
      <c r="O18" s="27"/>
      <c r="P18" s="30"/>
      <c r="Q18" s="14"/>
      <c r="R18" s="25"/>
      <c r="S18" s="12"/>
      <c r="T18" s="27" t="str">
        <f>IF(V18="","",IF(HLOOKUP(V18,#REF!,4,FALSE)="","Name?",HLOOKUP(V18,#REF!,4,FALSE)))</f>
        <v/>
      </c>
      <c r="U18" s="27"/>
      <c r="V18" s="30"/>
      <c r="W18" s="14"/>
      <c r="X18" s="25"/>
    </row>
    <row r="19" spans="1:24" x14ac:dyDescent="0.25">
      <c r="A19" s="8"/>
      <c r="B19" s="27" t="str">
        <f>IF(D19="","",IF(HLOOKUP(D19,#REF!,2,FALSE)="","Name?",HLOOKUP(D19,#REF!,2,FALSE)))</f>
        <v/>
      </c>
      <c r="C19" s="27"/>
      <c r="D19" s="30"/>
      <c r="E19" s="14"/>
      <c r="F19" s="25"/>
      <c r="G19" s="12"/>
      <c r="H19" s="27" t="str">
        <f>IF(J19="","",IF(HLOOKUP(J19,#REF!,4,FALSE)="","Name?",HLOOKUP(J19,#REF!,4,FALSE)))</f>
        <v/>
      </c>
      <c r="I19" s="27"/>
      <c r="J19" s="30"/>
      <c r="K19" s="14"/>
      <c r="L19" s="25"/>
      <c r="M19" s="12"/>
      <c r="N19" s="27" t="str">
        <f>IF(P19="","",IF(HLOOKUP(P19,#REF!,4,FALSE)="","Name?",HLOOKUP(P19,#REF!,4,FALSE)))</f>
        <v/>
      </c>
      <c r="O19" s="27"/>
      <c r="P19" s="30"/>
      <c r="Q19" s="14"/>
      <c r="R19" s="25"/>
      <c r="S19" s="12"/>
      <c r="T19" s="27" t="str">
        <f>IF(V19="","",IF(HLOOKUP(V19,#REF!,4,FALSE)="","Name?",HLOOKUP(V19,#REF!,4,FALSE)))</f>
        <v/>
      </c>
      <c r="U19" s="27"/>
      <c r="V19" s="30"/>
      <c r="W19" s="14"/>
      <c r="X19" s="25"/>
    </row>
    <row r="20" spans="1:24" x14ac:dyDescent="0.25">
      <c r="A20" s="8"/>
      <c r="B20" s="27" t="str">
        <f>IF(D20="","",IF(HLOOKUP(D20,#REF!,2,FALSE)="","Name?",HLOOKUP(D20,#REF!,2,FALSE)))</f>
        <v/>
      </c>
      <c r="C20" s="27"/>
      <c r="D20" s="30"/>
      <c r="E20" s="14"/>
      <c r="F20" s="25"/>
      <c r="G20" s="12"/>
      <c r="H20" s="27" t="str">
        <f>IF(J20="","",IF(HLOOKUP(J20,#REF!,4,FALSE)="","Name?",HLOOKUP(J20,#REF!,4,FALSE)))</f>
        <v/>
      </c>
      <c r="I20" s="27"/>
      <c r="J20" s="30"/>
      <c r="K20" s="14"/>
      <c r="L20" s="25"/>
      <c r="M20" s="12"/>
      <c r="N20" s="27" t="str">
        <f>IF(P20="","",IF(HLOOKUP(P20,#REF!,4,FALSE)="","Name?",HLOOKUP(P20,#REF!,4,FALSE)))</f>
        <v/>
      </c>
      <c r="O20" s="27"/>
      <c r="P20" s="30"/>
      <c r="Q20" s="14"/>
      <c r="R20" s="25"/>
      <c r="S20" s="12"/>
      <c r="T20" s="27" t="str">
        <f>IF(V20="","",IF(HLOOKUP(V20,#REF!,4,FALSE)="","Name?",HLOOKUP(V20,#REF!,4,FALSE)))</f>
        <v/>
      </c>
      <c r="U20" s="27"/>
      <c r="V20" s="30"/>
      <c r="W20" s="14"/>
      <c r="X20" s="25"/>
    </row>
    <row r="21" spans="1:24" x14ac:dyDescent="0.25">
      <c r="A21" s="8"/>
      <c r="B21" s="27" t="str">
        <f>IF(D21="","",IF(HLOOKUP(D21,#REF!,2,FALSE)="","Name?",HLOOKUP(D21,#REF!,2,FALSE)))</f>
        <v/>
      </c>
      <c r="C21" s="27"/>
      <c r="D21" s="30"/>
      <c r="E21" s="14"/>
      <c r="F21" s="25"/>
      <c r="G21" s="12"/>
      <c r="H21" s="27" t="str">
        <f>IF(J21="","",IF(HLOOKUP(J21,#REF!,4,FALSE)="","Name?",HLOOKUP(J21,#REF!,4,FALSE)))</f>
        <v/>
      </c>
      <c r="I21" s="27"/>
      <c r="J21" s="30"/>
      <c r="K21" s="14"/>
      <c r="L21" s="25"/>
      <c r="M21" s="12"/>
      <c r="N21" s="27" t="str">
        <f>IF(P21="","",IF(HLOOKUP(P21,#REF!,4,FALSE)="","Name?",HLOOKUP(P21,#REF!,4,FALSE)))</f>
        <v/>
      </c>
      <c r="O21" s="27"/>
      <c r="P21" s="30"/>
      <c r="Q21" s="14"/>
      <c r="R21" s="25"/>
      <c r="S21" s="12"/>
      <c r="T21" s="27" t="str">
        <f>IF(V21="","",IF(HLOOKUP(V21,#REF!,4,FALSE)="","Name?",HLOOKUP(V21,#REF!,4,FALSE)))</f>
        <v/>
      </c>
      <c r="U21" s="27"/>
      <c r="V21" s="30"/>
      <c r="W21" s="14"/>
      <c r="X21" s="25"/>
    </row>
    <row r="22" spans="1:24" x14ac:dyDescent="0.25">
      <c r="A22" s="8"/>
      <c r="B22" s="27" t="str">
        <f>IF(D22="","",IF(HLOOKUP(D22,#REF!,2,FALSE)="","Name?",HLOOKUP(D22,#REF!,2,FALSE)))</f>
        <v/>
      </c>
      <c r="C22" s="27"/>
      <c r="D22" s="30"/>
      <c r="E22" s="14"/>
      <c r="F22" s="25"/>
      <c r="G22" s="12"/>
      <c r="H22" s="27" t="str">
        <f>IF(J22="","",IF(HLOOKUP(J22,#REF!,4,FALSE)="","Name?",HLOOKUP(J22,#REF!,4,FALSE)))</f>
        <v/>
      </c>
      <c r="I22" s="27"/>
      <c r="J22" s="30"/>
      <c r="K22" s="14"/>
      <c r="L22" s="25"/>
      <c r="M22" s="12"/>
      <c r="N22" s="27" t="str">
        <f>IF(P22="","",IF(HLOOKUP(P22,#REF!,4,FALSE)="","Name?",HLOOKUP(P22,#REF!,4,FALSE)))</f>
        <v/>
      </c>
      <c r="O22" s="27"/>
      <c r="P22" s="30"/>
      <c r="Q22" s="14"/>
      <c r="R22" s="25"/>
      <c r="S22" s="12"/>
      <c r="T22" s="27" t="str">
        <f>IF(V22="","",IF(HLOOKUP(V22,#REF!,4,FALSE)="","Name?",HLOOKUP(V22,#REF!,4,FALSE)))</f>
        <v/>
      </c>
      <c r="U22" s="27"/>
      <c r="V22" s="30"/>
      <c r="W22" s="14"/>
      <c r="X22" s="25"/>
    </row>
    <row r="23" spans="1:24" x14ac:dyDescent="0.25">
      <c r="A23" s="8"/>
      <c r="B23" s="27" t="str">
        <f>IF(D23="","",IF(HLOOKUP(D23,#REF!,2,FALSE)="","Name?",HLOOKUP(D23,#REF!,2,FALSE)))</f>
        <v/>
      </c>
      <c r="C23" s="27"/>
      <c r="D23" s="30"/>
      <c r="E23" s="14"/>
      <c r="F23" s="25"/>
      <c r="G23" s="12"/>
      <c r="H23" s="27" t="str">
        <f>IF(J23="","",IF(HLOOKUP(J23,#REF!,4,FALSE)="","Name?",HLOOKUP(J23,#REF!,4,FALSE)))</f>
        <v/>
      </c>
      <c r="I23" s="27"/>
      <c r="J23" s="30"/>
      <c r="K23" s="14"/>
      <c r="L23" s="25"/>
      <c r="M23" s="12"/>
      <c r="N23" s="27" t="str">
        <f>IF(P23="","",IF(HLOOKUP(P23,#REF!,4,FALSE)="","Name?",HLOOKUP(P23,#REF!,4,FALSE)))</f>
        <v/>
      </c>
      <c r="O23" s="27"/>
      <c r="P23" s="30"/>
      <c r="Q23" s="14"/>
      <c r="R23" s="25"/>
      <c r="S23" s="12"/>
      <c r="T23" s="27" t="str">
        <f>IF(V23="","",IF(HLOOKUP(V23,#REF!,4,FALSE)="","Name?",HLOOKUP(V23,#REF!,4,FALSE)))</f>
        <v/>
      </c>
      <c r="U23" s="27"/>
      <c r="V23" s="30"/>
      <c r="W23" s="14"/>
      <c r="X23" s="25"/>
    </row>
    <row r="24" spans="1:24" x14ac:dyDescent="0.25">
      <c r="A24" s="8"/>
      <c r="B24" s="27" t="str">
        <f>IF(D24="","",IF(HLOOKUP(D24,#REF!,2,FALSE)="","Name?",HLOOKUP(D24,#REF!,2,FALSE)))</f>
        <v/>
      </c>
      <c r="C24" s="27"/>
      <c r="D24" s="30"/>
      <c r="E24" s="14"/>
      <c r="F24" s="25"/>
      <c r="G24" s="12"/>
      <c r="H24" s="27" t="str">
        <f>IF(J24="","",IF(HLOOKUP(J24,#REF!,4,FALSE)="","Name?",HLOOKUP(J24,#REF!,4,FALSE)))</f>
        <v/>
      </c>
      <c r="I24" s="27"/>
      <c r="J24" s="30"/>
      <c r="K24" s="14"/>
      <c r="L24" s="25"/>
      <c r="M24" s="12"/>
      <c r="N24" s="27" t="str">
        <f>IF(P24="","",IF(HLOOKUP(P24,#REF!,4,FALSE)="","Name?",HLOOKUP(P24,#REF!,4,FALSE)))</f>
        <v/>
      </c>
      <c r="O24" s="27"/>
      <c r="P24" s="30"/>
      <c r="Q24" s="14"/>
      <c r="R24" s="25"/>
      <c r="S24" s="12"/>
      <c r="T24" s="27" t="str">
        <f>IF(V24="","",IF(HLOOKUP(V24,#REF!,4,FALSE)="","Name?",HLOOKUP(V24,#REF!,4,FALSE)))</f>
        <v/>
      </c>
      <c r="U24" s="27"/>
      <c r="V24" s="30"/>
      <c r="W24" s="14"/>
      <c r="X24" s="25"/>
    </row>
    <row r="25" spans="1:24" x14ac:dyDescent="0.25">
      <c r="A25" s="8"/>
      <c r="B25" s="27" t="str">
        <f>IF(D25="","",IF(HLOOKUP(D25,#REF!,2,FALSE)="","Name?",HLOOKUP(D25,#REF!,2,FALSE)))</f>
        <v/>
      </c>
      <c r="C25" s="27"/>
      <c r="D25" s="30"/>
      <c r="E25" s="14"/>
      <c r="F25" s="25"/>
      <c r="G25" s="12"/>
      <c r="H25" s="27" t="str">
        <f>IF(J25="","",IF(HLOOKUP(J25,#REF!,4,FALSE)="","Name?",HLOOKUP(J25,#REF!,4,FALSE)))</f>
        <v/>
      </c>
      <c r="I25" s="27"/>
      <c r="J25" s="30"/>
      <c r="K25" s="14"/>
      <c r="L25" s="25"/>
      <c r="M25" s="12"/>
      <c r="N25" s="27" t="str">
        <f>IF(P25="","",IF(HLOOKUP(P25,#REF!,4,FALSE)="","Name?",HLOOKUP(P25,#REF!,4,FALSE)))</f>
        <v/>
      </c>
      <c r="O25" s="27"/>
      <c r="P25" s="30"/>
      <c r="Q25" s="14"/>
      <c r="R25" s="25"/>
      <c r="S25" s="12"/>
      <c r="T25" s="27" t="str">
        <f>IF(V25="","",IF(HLOOKUP(V25,#REF!,4,FALSE)="","Name?",HLOOKUP(V25,#REF!,4,FALSE)))</f>
        <v/>
      </c>
      <c r="U25" s="27"/>
      <c r="V25" s="30"/>
      <c r="W25" s="14"/>
      <c r="X25" s="25"/>
    </row>
    <row r="26" spans="1:24" x14ac:dyDescent="0.25">
      <c r="A26" s="8"/>
      <c r="B26" s="27" t="str">
        <f>IF(D26="","",IF(HLOOKUP(D26,#REF!,2,FALSE)="","Name?",HLOOKUP(D26,#REF!,2,FALSE)))</f>
        <v/>
      </c>
      <c r="C26" s="27"/>
      <c r="D26" s="30"/>
      <c r="E26" s="14"/>
      <c r="F26" s="25"/>
      <c r="G26" s="12"/>
      <c r="H26" s="27" t="str">
        <f>IF(J26="","",IF(HLOOKUP(J26,#REF!,4,FALSE)="","Name?",HLOOKUP(J26,#REF!,4,FALSE)))</f>
        <v/>
      </c>
      <c r="I26" s="27"/>
      <c r="J26" s="30"/>
      <c r="K26" s="14"/>
      <c r="L26" s="25"/>
      <c r="M26" s="12"/>
      <c r="N26" s="27" t="str">
        <f>IF(P26="","",IF(HLOOKUP(P26,#REF!,4,FALSE)="","Name?",HLOOKUP(P26,#REF!,4,FALSE)))</f>
        <v/>
      </c>
      <c r="O26" s="27"/>
      <c r="P26" s="30"/>
      <c r="Q26" s="14"/>
      <c r="R26" s="25"/>
      <c r="S26" s="12"/>
      <c r="T26" s="27" t="str">
        <f>IF(V26="","",IF(HLOOKUP(V26,#REF!,4,FALSE)="","Name?",HLOOKUP(V26,#REF!,4,FALSE)))</f>
        <v/>
      </c>
      <c r="U26" s="27"/>
      <c r="V26" s="30"/>
      <c r="W26" s="14"/>
      <c r="X26" s="25"/>
    </row>
    <row r="27" spans="1:24" x14ac:dyDescent="0.25">
      <c r="A27" s="8"/>
      <c r="B27" s="27" t="str">
        <f>IF(D27="","",IF(HLOOKUP(D27,#REF!,2,FALSE)="","Name?",HLOOKUP(D27,#REF!,2,FALSE)))</f>
        <v/>
      </c>
      <c r="C27" s="27"/>
      <c r="D27" s="30"/>
      <c r="E27" s="14"/>
      <c r="F27" s="25"/>
      <c r="G27" s="12"/>
      <c r="H27" s="27" t="str">
        <f>IF(J27="","",IF(HLOOKUP(J27,#REF!,4,FALSE)="","Name?",HLOOKUP(J27,#REF!,4,FALSE)))</f>
        <v/>
      </c>
      <c r="I27" s="27"/>
      <c r="J27" s="30"/>
      <c r="K27" s="14"/>
      <c r="L27" s="25"/>
      <c r="M27" s="12"/>
      <c r="N27" s="27" t="str">
        <f>IF(P27="","",IF(HLOOKUP(P27,#REF!,4,FALSE)="","Name?",HLOOKUP(P27,#REF!,4,FALSE)))</f>
        <v/>
      </c>
      <c r="O27" s="27"/>
      <c r="P27" s="30"/>
      <c r="Q27" s="14"/>
      <c r="R27" s="25"/>
      <c r="S27" s="12"/>
      <c r="T27" s="27" t="str">
        <f>IF(V27="","",IF(HLOOKUP(V27,#REF!,4,FALSE)="","Name?",HLOOKUP(V27,#REF!,4,FALSE)))</f>
        <v/>
      </c>
      <c r="U27" s="27"/>
      <c r="V27" s="30"/>
      <c r="W27" s="14"/>
      <c r="X27" s="25"/>
    </row>
    <row r="28" spans="1:24" x14ac:dyDescent="0.25">
      <c r="A28" s="8"/>
      <c r="B28" s="27" t="str">
        <f>IF(D28="","",IF(HLOOKUP(D28,#REF!,2,FALSE)="","Name?",HLOOKUP(D28,#REF!,2,FALSE)))</f>
        <v/>
      </c>
      <c r="C28" s="27"/>
      <c r="D28" s="30"/>
      <c r="E28" s="14"/>
      <c r="F28" s="25"/>
      <c r="G28" s="12"/>
      <c r="H28" s="27" t="str">
        <f>IF(J28="","",IF(HLOOKUP(J28,#REF!,4,FALSE)="","Name?",HLOOKUP(J28,#REF!,4,FALSE)))</f>
        <v/>
      </c>
      <c r="I28" s="27"/>
      <c r="J28" s="30"/>
      <c r="K28" s="14"/>
      <c r="L28" s="25"/>
      <c r="M28" s="12"/>
      <c r="N28" s="27" t="str">
        <f>IF(P28="","",IF(HLOOKUP(P28,#REF!,4,FALSE)="","Name?",HLOOKUP(P28,#REF!,4,FALSE)))</f>
        <v/>
      </c>
      <c r="O28" s="27"/>
      <c r="P28" s="30"/>
      <c r="Q28" s="14"/>
      <c r="R28" s="25"/>
      <c r="S28" s="12"/>
      <c r="T28" s="27" t="str">
        <f>IF(V28="","",IF(HLOOKUP(V28,#REF!,4,FALSE)="","Name?",HLOOKUP(V28,#REF!,4,FALSE)))</f>
        <v/>
      </c>
      <c r="U28" s="27"/>
      <c r="V28" s="30"/>
      <c r="W28" s="14"/>
      <c r="X28" s="25"/>
    </row>
    <row r="29" spans="1:24" x14ac:dyDescent="0.25">
      <c r="A29" s="8"/>
      <c r="B29" s="27" t="str">
        <f>IF(D29="","",IF(HLOOKUP(D29,#REF!,2,FALSE)="","Name?",HLOOKUP(D29,#REF!,2,FALSE)))</f>
        <v/>
      </c>
      <c r="C29" s="27"/>
      <c r="D29" s="30"/>
      <c r="E29" s="14"/>
      <c r="F29" s="25"/>
      <c r="G29" s="12"/>
      <c r="H29" s="27" t="str">
        <f>IF(J29="","",IF(HLOOKUP(J29,#REF!,4,FALSE)="","Name?",HLOOKUP(J29,#REF!,4,FALSE)))</f>
        <v/>
      </c>
      <c r="I29" s="27"/>
      <c r="J29" s="30"/>
      <c r="K29" s="14"/>
      <c r="L29" s="25"/>
      <c r="M29" s="12"/>
      <c r="N29" s="27" t="str">
        <f>IF(P29="","",IF(HLOOKUP(P29,#REF!,4,FALSE)="","Name?",HLOOKUP(P29,#REF!,4,FALSE)))</f>
        <v/>
      </c>
      <c r="O29" s="27"/>
      <c r="P29" s="30"/>
      <c r="Q29" s="14"/>
      <c r="R29" s="25"/>
      <c r="S29" s="12"/>
      <c r="T29" s="27" t="str">
        <f>IF(V29="","",IF(HLOOKUP(V29,#REF!,4,FALSE)="","Name?",HLOOKUP(V29,#REF!,4,FALSE)))</f>
        <v/>
      </c>
      <c r="U29" s="27"/>
      <c r="V29" s="30"/>
      <c r="W29" s="14"/>
      <c r="X29" s="25"/>
    </row>
    <row r="30" spans="1:24" x14ac:dyDescent="0.25">
      <c r="A30" s="8"/>
      <c r="B30" s="27" t="str">
        <f>IF(D30="","",IF(HLOOKUP(D30,#REF!,2,FALSE)="","Name?",HLOOKUP(D30,#REF!,2,FALSE)))</f>
        <v/>
      </c>
      <c r="C30" s="27"/>
      <c r="D30" s="30"/>
      <c r="E30" s="14"/>
      <c r="F30" s="25"/>
      <c r="G30" s="12"/>
      <c r="H30" s="27" t="str">
        <f>IF(J30="","",IF(HLOOKUP(J30,#REF!,4,FALSE)="","Name?",HLOOKUP(J30,#REF!,4,FALSE)))</f>
        <v/>
      </c>
      <c r="I30" s="27"/>
      <c r="J30" s="30"/>
      <c r="K30" s="14"/>
      <c r="L30" s="25"/>
      <c r="M30" s="12"/>
      <c r="N30" s="27" t="str">
        <f>IF(P30="","",IF(HLOOKUP(P30,#REF!,4,FALSE)="","Name?",HLOOKUP(P30,#REF!,4,FALSE)))</f>
        <v/>
      </c>
      <c r="O30" s="27"/>
      <c r="P30" s="30"/>
      <c r="Q30" s="14"/>
      <c r="R30" s="25"/>
      <c r="S30" s="12"/>
      <c r="T30" s="27" t="str">
        <f>IF(V30="","",IF(HLOOKUP(V30,#REF!,4,FALSE)="","Name?",HLOOKUP(V30,#REF!,4,FALSE)))</f>
        <v/>
      </c>
      <c r="U30" s="27"/>
      <c r="V30" s="30"/>
      <c r="W30" s="14"/>
      <c r="X30" s="25"/>
    </row>
    <row r="31" spans="1:24" x14ac:dyDescent="0.25">
      <c r="A31" s="8"/>
      <c r="B31" s="27" t="str">
        <f>IF(D31="","",IF(HLOOKUP(D31,#REF!,2,FALSE)="","Name?",HLOOKUP(D31,#REF!,2,FALSE)))</f>
        <v/>
      </c>
      <c r="C31" s="27"/>
      <c r="D31" s="30"/>
      <c r="E31" s="14"/>
      <c r="F31" s="25"/>
      <c r="G31" s="12"/>
      <c r="H31" s="27" t="str">
        <f>IF(J31="","",IF(HLOOKUP(J31,#REF!,4,FALSE)="","Name?",HLOOKUP(J31,#REF!,4,FALSE)))</f>
        <v/>
      </c>
      <c r="I31" s="27"/>
      <c r="J31" s="30"/>
      <c r="K31" s="14"/>
      <c r="L31" s="25"/>
      <c r="M31" s="12"/>
      <c r="N31" s="27" t="str">
        <f>IF(P31="","",IF(HLOOKUP(P31,#REF!,4,FALSE)="","Name?",HLOOKUP(P31,#REF!,4,FALSE)))</f>
        <v/>
      </c>
      <c r="O31" s="27"/>
      <c r="P31" s="30"/>
      <c r="Q31" s="14"/>
      <c r="R31" s="25"/>
      <c r="S31" s="12"/>
      <c r="T31" s="27" t="str">
        <f>IF(V31="","",IF(HLOOKUP(V31,#REF!,4,FALSE)="","Name?",HLOOKUP(V31,#REF!,4,FALSE)))</f>
        <v/>
      </c>
      <c r="U31" s="27"/>
      <c r="V31" s="30"/>
      <c r="W31" s="14"/>
      <c r="X31" s="25"/>
    </row>
    <row r="32" spans="1:24" ht="13.8" thickBot="1" x14ac:dyDescent="0.3">
      <c r="A32" s="10"/>
      <c r="B32" s="28"/>
      <c r="C32" s="28"/>
      <c r="D32" s="11"/>
      <c r="E32" s="18"/>
      <c r="F32" s="26"/>
      <c r="G32" s="13"/>
      <c r="H32" s="28"/>
      <c r="I32" s="28"/>
      <c r="J32" s="11"/>
      <c r="K32" s="18"/>
      <c r="L32" s="26"/>
      <c r="M32" s="13"/>
      <c r="N32" s="28"/>
      <c r="O32" s="28"/>
      <c r="P32" s="11"/>
      <c r="Q32" s="18"/>
      <c r="R32" s="26"/>
      <c r="S32" s="13"/>
      <c r="T32" s="28"/>
      <c r="U32" s="28"/>
      <c r="V32" s="11"/>
      <c r="W32" s="18"/>
      <c r="X32" s="26"/>
    </row>
    <row r="33" spans="1:24" x14ac:dyDescent="0.25">
      <c r="A33" s="9"/>
      <c r="B33" s="9"/>
      <c r="C33" s="9"/>
      <c r="D33" s="9"/>
      <c r="E33" s="14"/>
      <c r="F33" s="19"/>
      <c r="G33" s="21"/>
      <c r="H33" s="9"/>
      <c r="I33" s="9"/>
      <c r="J33" s="9"/>
      <c r="K33" s="14"/>
      <c r="L33" s="19"/>
      <c r="M33" s="9"/>
      <c r="N33" s="9"/>
      <c r="O33" s="9"/>
      <c r="P33" s="9"/>
      <c r="Q33" s="14"/>
      <c r="R33" s="19"/>
    </row>
    <row r="34" spans="1:24" x14ac:dyDescent="0.25">
      <c r="A34" s="9"/>
      <c r="B34" s="9"/>
      <c r="C34" s="9"/>
      <c r="D34" s="9"/>
      <c r="E34" s="14"/>
      <c r="F34" s="19"/>
      <c r="G34" s="21"/>
      <c r="H34" s="9"/>
      <c r="I34" s="9"/>
      <c r="J34" s="9"/>
      <c r="K34" s="14"/>
      <c r="L34" s="19"/>
      <c r="M34" s="9"/>
      <c r="N34" s="9"/>
      <c r="O34" s="9"/>
      <c r="P34" s="9"/>
      <c r="Q34" s="14"/>
      <c r="R34" s="19"/>
    </row>
    <row r="35" spans="1:24" x14ac:dyDescent="0.25">
      <c r="F35" s="20"/>
    </row>
    <row r="38" spans="1:24" x14ac:dyDescent="0.25">
      <c r="S38" s="21"/>
      <c r="T38" s="4"/>
    </row>
    <row r="39" spans="1:24" x14ac:dyDescent="0.25">
      <c r="A39" s="1" t="str">
        <f>A1</f>
        <v>Senior Girls</v>
      </c>
      <c r="S39" s="21"/>
      <c r="T39" s="9"/>
    </row>
    <row r="40" spans="1:24" ht="13.8" thickBot="1" x14ac:dyDescent="0.3">
      <c r="B40" s="4" t="s">
        <v>6</v>
      </c>
      <c r="C40" s="4"/>
      <c r="H40" s="67" t="s">
        <v>7</v>
      </c>
      <c r="I40" s="67"/>
      <c r="N40" s="4" t="s">
        <v>530</v>
      </c>
      <c r="O40" s="4"/>
      <c r="S40" s="2"/>
      <c r="T40" s="4" t="s">
        <v>533</v>
      </c>
      <c r="U40" s="4"/>
    </row>
    <row r="41" spans="1:24" x14ac:dyDescent="0.25">
      <c r="A41" s="5"/>
      <c r="B41" s="6" t="s">
        <v>0</v>
      </c>
      <c r="C41" s="6"/>
      <c r="D41" s="65" t="s">
        <v>516</v>
      </c>
      <c r="E41" s="29" t="s">
        <v>1</v>
      </c>
      <c r="F41" s="7"/>
      <c r="G41" s="5"/>
      <c r="H41" s="6" t="s">
        <v>0</v>
      </c>
      <c r="I41" s="6"/>
      <c r="J41" s="65" t="s">
        <v>516</v>
      </c>
      <c r="K41" s="29" t="s">
        <v>1</v>
      </c>
      <c r="L41" s="7"/>
      <c r="M41" s="5"/>
      <c r="N41" s="6" t="s">
        <v>0</v>
      </c>
      <c r="O41" s="6"/>
      <c r="P41" s="65" t="s">
        <v>516</v>
      </c>
      <c r="Q41" s="29" t="s">
        <v>1</v>
      </c>
      <c r="R41" s="7"/>
      <c r="S41" s="5"/>
      <c r="T41" s="6" t="s">
        <v>0</v>
      </c>
      <c r="U41" s="6"/>
      <c r="V41" s="65" t="s">
        <v>516</v>
      </c>
      <c r="W41" s="29" t="s">
        <v>1</v>
      </c>
      <c r="X41" s="7"/>
    </row>
    <row r="42" spans="1:24" x14ac:dyDescent="0.25">
      <c r="A42" s="8"/>
      <c r="B42" s="27"/>
      <c r="C42" s="27"/>
      <c r="D42" s="50"/>
      <c r="E42" s="66"/>
      <c r="F42" s="25"/>
      <c r="G42" s="8"/>
      <c r="H42" s="27"/>
      <c r="I42" s="27"/>
      <c r="J42" s="50"/>
      <c r="K42" s="62"/>
      <c r="L42" s="25"/>
      <c r="M42" s="8"/>
      <c r="N42" s="27"/>
      <c r="O42" s="27"/>
      <c r="P42" s="30"/>
      <c r="Q42" s="15"/>
      <c r="R42" s="25"/>
      <c r="S42" s="12"/>
      <c r="T42" s="27"/>
      <c r="U42" s="27"/>
      <c r="V42" s="30"/>
      <c r="W42" s="14"/>
      <c r="X42" s="25"/>
    </row>
    <row r="43" spans="1:24" x14ac:dyDescent="0.25">
      <c r="A43" s="8"/>
      <c r="B43" s="27"/>
      <c r="C43" s="27"/>
      <c r="D43" s="30"/>
      <c r="E43" s="66"/>
      <c r="F43" s="25"/>
      <c r="G43" s="8"/>
      <c r="H43" s="27"/>
      <c r="I43" s="27"/>
      <c r="J43" s="30"/>
      <c r="K43" s="62"/>
      <c r="L43" s="25"/>
      <c r="M43" s="8"/>
      <c r="N43" s="27"/>
      <c r="O43" s="27"/>
      <c r="P43" s="30"/>
      <c r="Q43" s="14"/>
      <c r="R43" s="25"/>
      <c r="S43" s="12"/>
      <c r="T43" s="27"/>
      <c r="U43" s="27"/>
      <c r="V43" s="30"/>
      <c r="W43" s="14"/>
      <c r="X43" s="25"/>
    </row>
    <row r="44" spans="1:24" x14ac:dyDescent="0.25">
      <c r="A44" s="8"/>
      <c r="B44" s="27"/>
      <c r="C44" s="27"/>
      <c r="D44" s="30"/>
      <c r="E44" s="66"/>
      <c r="F44" s="25"/>
      <c r="G44" s="8"/>
      <c r="H44" s="27"/>
      <c r="I44" s="27"/>
      <c r="J44" s="30"/>
      <c r="K44" s="62"/>
      <c r="L44" s="25"/>
      <c r="M44" s="8"/>
      <c r="N44" s="27"/>
      <c r="O44" s="27"/>
      <c r="P44" s="61"/>
      <c r="Q44" s="14"/>
      <c r="R44" s="25"/>
      <c r="S44" s="12"/>
      <c r="T44" s="27"/>
      <c r="U44" s="27"/>
      <c r="V44" s="30"/>
      <c r="W44" s="14"/>
      <c r="X44" s="25"/>
    </row>
    <row r="45" spans="1:24" x14ac:dyDescent="0.25">
      <c r="A45" s="8"/>
      <c r="B45" s="27"/>
      <c r="C45" s="27"/>
      <c r="D45" s="30"/>
      <c r="E45" s="66"/>
      <c r="F45" s="25"/>
      <c r="G45" s="8"/>
      <c r="H45" s="27"/>
      <c r="I45" s="27"/>
      <c r="J45" s="30"/>
      <c r="K45" s="62"/>
      <c r="L45" s="25"/>
      <c r="M45" s="8"/>
      <c r="N45" s="27"/>
      <c r="O45" s="27"/>
      <c r="P45" s="30"/>
      <c r="Q45" s="14"/>
      <c r="R45" s="25"/>
      <c r="S45" s="12"/>
      <c r="T45" s="27"/>
      <c r="U45" s="27"/>
      <c r="V45" s="30"/>
      <c r="W45" s="14"/>
      <c r="X45" s="25"/>
    </row>
    <row r="46" spans="1:24" x14ac:dyDescent="0.25">
      <c r="A46" s="8"/>
      <c r="B46" s="27"/>
      <c r="C46" s="27"/>
      <c r="D46" s="30"/>
      <c r="E46" s="66"/>
      <c r="F46" s="25"/>
      <c r="G46" s="8"/>
      <c r="H46" s="27"/>
      <c r="I46" s="27"/>
      <c r="J46" s="30"/>
      <c r="K46" s="22"/>
      <c r="L46" s="25"/>
      <c r="M46" s="8"/>
      <c r="N46" s="27"/>
      <c r="O46" s="27"/>
      <c r="P46" s="30"/>
      <c r="Q46" s="14"/>
      <c r="R46" s="25"/>
      <c r="S46" s="12"/>
      <c r="T46" s="27"/>
      <c r="U46" s="27"/>
      <c r="V46" s="50"/>
      <c r="W46" s="14"/>
      <c r="X46" s="25"/>
    </row>
    <row r="47" spans="1:24" x14ac:dyDescent="0.25">
      <c r="A47" s="8"/>
      <c r="B47" s="27"/>
      <c r="C47" s="27"/>
      <c r="D47" s="30"/>
      <c r="E47" s="66"/>
      <c r="F47" s="25"/>
      <c r="G47" s="8"/>
      <c r="H47" s="27"/>
      <c r="I47" s="27"/>
      <c r="J47" s="30"/>
      <c r="K47" s="22"/>
      <c r="L47" s="25"/>
      <c r="M47" s="8"/>
      <c r="N47" s="27"/>
      <c r="O47" s="27"/>
      <c r="P47" s="30"/>
      <c r="Q47" s="14"/>
      <c r="R47" s="25"/>
      <c r="S47" s="12"/>
      <c r="T47" s="27"/>
      <c r="U47" s="27"/>
      <c r="V47" s="30"/>
      <c r="W47" s="14"/>
      <c r="X47" s="25"/>
    </row>
    <row r="48" spans="1:24" x14ac:dyDescent="0.25">
      <c r="A48" s="8"/>
      <c r="B48" s="27"/>
      <c r="C48" s="27"/>
      <c r="D48" s="30"/>
      <c r="E48" s="66"/>
      <c r="F48" s="25"/>
      <c r="G48" s="8"/>
      <c r="H48" s="27"/>
      <c r="I48" s="27"/>
      <c r="J48" s="30"/>
      <c r="K48" s="22"/>
      <c r="L48" s="25"/>
      <c r="M48" s="8"/>
      <c r="N48" s="27"/>
      <c r="O48" s="27"/>
      <c r="P48" s="30"/>
      <c r="Q48" s="14"/>
      <c r="R48" s="25"/>
      <c r="S48" s="12"/>
      <c r="T48" s="27"/>
      <c r="U48" s="27"/>
      <c r="V48" s="61"/>
      <c r="W48" s="14"/>
      <c r="X48" s="25"/>
    </row>
    <row r="49" spans="1:24" x14ac:dyDescent="0.25">
      <c r="A49" s="8"/>
      <c r="B49" s="27"/>
      <c r="C49" s="27"/>
      <c r="D49" s="30"/>
      <c r="E49" s="66"/>
      <c r="F49" s="25"/>
      <c r="G49" s="8"/>
      <c r="H49" s="27"/>
      <c r="I49" s="27"/>
      <c r="J49" s="30"/>
      <c r="K49" s="22"/>
      <c r="L49" s="25"/>
      <c r="M49" s="8"/>
      <c r="N49" s="27"/>
      <c r="O49" s="27"/>
      <c r="P49" s="30"/>
      <c r="Q49" s="14"/>
      <c r="R49" s="25"/>
      <c r="S49" s="12"/>
      <c r="T49" s="27"/>
      <c r="U49" s="27"/>
      <c r="V49" s="30"/>
      <c r="W49" s="14"/>
      <c r="X49" s="25"/>
    </row>
    <row r="50" spans="1:24" x14ac:dyDescent="0.25">
      <c r="A50" s="8"/>
      <c r="B50" s="27"/>
      <c r="C50" s="27"/>
      <c r="D50" s="30"/>
      <c r="E50" s="22"/>
      <c r="F50" s="25"/>
      <c r="G50" s="8"/>
      <c r="H50" s="27"/>
      <c r="I50" s="27"/>
      <c r="J50" s="30"/>
      <c r="K50" s="22"/>
      <c r="L50" s="25"/>
      <c r="M50" s="8"/>
      <c r="N50" s="27"/>
      <c r="O50" s="27"/>
      <c r="P50" s="30"/>
      <c r="Q50" s="14"/>
      <c r="R50" s="25"/>
      <c r="S50" s="12"/>
      <c r="T50" s="27"/>
      <c r="U50" s="27"/>
      <c r="V50" s="30"/>
      <c r="W50" s="14"/>
      <c r="X50" s="25"/>
    </row>
    <row r="51" spans="1:24" x14ac:dyDescent="0.25">
      <c r="A51" s="8"/>
      <c r="B51" s="27"/>
      <c r="C51" s="27"/>
      <c r="D51" s="30"/>
      <c r="E51" s="22"/>
      <c r="F51" s="25"/>
      <c r="G51" s="8"/>
      <c r="H51" s="27"/>
      <c r="I51" s="27"/>
      <c r="J51" s="30"/>
      <c r="K51" s="22"/>
      <c r="L51" s="25"/>
      <c r="M51" s="8"/>
      <c r="N51" s="27"/>
      <c r="O51" s="27"/>
      <c r="P51" s="30"/>
      <c r="Q51" s="14"/>
      <c r="R51" s="25"/>
      <c r="S51" s="12"/>
      <c r="T51" s="27"/>
      <c r="U51" s="27"/>
      <c r="V51" s="30"/>
      <c r="W51" s="14"/>
      <c r="X51" s="25"/>
    </row>
    <row r="52" spans="1:24" x14ac:dyDescent="0.25">
      <c r="A52" s="8"/>
      <c r="B52" s="27" t="str">
        <f>IF(D52="","",IF(HLOOKUP(D52,#REF!,6,FALSE)="","Name?",HLOOKUP(D52,#REF!,6,FALSE)))</f>
        <v/>
      </c>
      <c r="C52" s="27"/>
      <c r="D52" s="30"/>
      <c r="E52" s="22"/>
      <c r="F52" s="25"/>
      <c r="G52" s="8"/>
      <c r="H52" s="27" t="str">
        <f>IF(J52="","",IF(HLOOKUP(J52,#REF!,8,FALSE)="","Name?",HLOOKUP(J52,#REF!,8,FALSE)))</f>
        <v/>
      </c>
      <c r="I52" s="27"/>
      <c r="J52" s="30"/>
      <c r="K52" s="22"/>
      <c r="L52" s="25"/>
      <c r="M52" s="8"/>
      <c r="N52" s="27"/>
      <c r="O52" s="27"/>
      <c r="P52" s="30"/>
      <c r="Q52" s="14"/>
      <c r="R52" s="25"/>
      <c r="S52" s="12"/>
      <c r="T52" s="27"/>
      <c r="U52" s="27"/>
      <c r="V52" s="30"/>
      <c r="W52" s="14"/>
      <c r="X52" s="25"/>
    </row>
    <row r="53" spans="1:24" x14ac:dyDescent="0.25">
      <c r="A53" s="8"/>
      <c r="B53" s="27" t="str">
        <f>IF(D53="","",IF(HLOOKUP(D53,#REF!,6,FALSE)="","Name?",HLOOKUP(D53,#REF!,6,FALSE)))</f>
        <v/>
      </c>
      <c r="C53" s="27"/>
      <c r="D53" s="30"/>
      <c r="E53" s="22"/>
      <c r="F53" s="25"/>
      <c r="G53" s="8"/>
      <c r="H53" s="27" t="str">
        <f>IF(J53="","",IF(HLOOKUP(J53,#REF!,8,FALSE)="","Name?",HLOOKUP(J53,#REF!,8,FALSE)))</f>
        <v/>
      </c>
      <c r="I53" s="27"/>
      <c r="J53" s="30"/>
      <c r="K53" s="22"/>
      <c r="L53" s="25"/>
      <c r="M53" s="8"/>
      <c r="N53" s="27"/>
      <c r="O53" s="27"/>
      <c r="P53" s="30"/>
      <c r="Q53" s="14"/>
      <c r="R53" s="25"/>
      <c r="S53" s="12"/>
      <c r="T53" s="27"/>
      <c r="U53" s="27"/>
      <c r="V53" s="30"/>
      <c r="W53" s="14"/>
      <c r="X53" s="25"/>
    </row>
    <row r="54" spans="1:24" x14ac:dyDescent="0.25">
      <c r="A54" s="8"/>
      <c r="B54" s="27" t="str">
        <f>IF(D54="","",IF(HLOOKUP(D54,#REF!,6,FALSE)="","Name?",HLOOKUP(D54,#REF!,6,FALSE)))</f>
        <v/>
      </c>
      <c r="C54" s="27"/>
      <c r="D54" s="30"/>
      <c r="E54" s="22"/>
      <c r="F54" s="25"/>
      <c r="G54" s="8"/>
      <c r="H54" s="27" t="str">
        <f>IF(J54="","",IF(HLOOKUP(J54,#REF!,8,FALSE)="","Name?",HLOOKUP(J54,#REF!,8,FALSE)))</f>
        <v/>
      </c>
      <c r="I54" s="27"/>
      <c r="J54" s="30"/>
      <c r="K54" s="22"/>
      <c r="L54" s="25"/>
      <c r="M54" s="8"/>
      <c r="N54" s="27"/>
      <c r="O54" s="27"/>
      <c r="P54" s="30"/>
      <c r="Q54" s="14"/>
      <c r="R54" s="25"/>
      <c r="S54" s="12"/>
      <c r="T54" s="27" t="str">
        <f>IF(V54="","",IF(HLOOKUP(V54,#REF!,4,FALSE)="","Name?",HLOOKUP(V54,#REF!,4,FALSE)))</f>
        <v/>
      </c>
      <c r="U54" s="27"/>
      <c r="V54" s="30"/>
      <c r="W54" s="14"/>
      <c r="X54" s="25"/>
    </row>
    <row r="55" spans="1:24" x14ac:dyDescent="0.25">
      <c r="A55" s="8"/>
      <c r="B55" s="27" t="str">
        <f>IF(D55="","",IF(HLOOKUP(D55,#REF!,6,FALSE)="","Name?",HLOOKUP(D55,#REF!,6,FALSE)))</f>
        <v/>
      </c>
      <c r="C55" s="27"/>
      <c r="D55" s="30"/>
      <c r="E55" s="22"/>
      <c r="F55" s="25"/>
      <c r="G55" s="8"/>
      <c r="H55" s="27" t="str">
        <f>IF(J55="","",IF(HLOOKUP(J55,#REF!,8,FALSE)="","Name?",HLOOKUP(J55,#REF!,8,FALSE)))</f>
        <v/>
      </c>
      <c r="I55" s="27"/>
      <c r="J55" s="30"/>
      <c r="K55" s="22"/>
      <c r="L55" s="25"/>
      <c r="M55" s="8"/>
      <c r="N55" s="27"/>
      <c r="O55" s="27"/>
      <c r="P55" s="30"/>
      <c r="Q55" s="14"/>
      <c r="R55" s="25"/>
      <c r="S55" s="12"/>
      <c r="T55" s="27" t="str">
        <f>IF(V55="","",IF(HLOOKUP(V55,#REF!,4,FALSE)="","Name?",HLOOKUP(V55,#REF!,4,FALSE)))</f>
        <v/>
      </c>
      <c r="U55" s="27"/>
      <c r="V55" s="61"/>
      <c r="W55" s="14"/>
      <c r="X55" s="25"/>
    </row>
    <row r="56" spans="1:24" x14ac:dyDescent="0.25">
      <c r="A56" s="8"/>
      <c r="B56" s="27" t="str">
        <f>IF(D56="","",IF(HLOOKUP(D56,#REF!,6,FALSE)="","Name?",HLOOKUP(D56,#REF!,6,FALSE)))</f>
        <v/>
      </c>
      <c r="C56" s="27"/>
      <c r="D56" s="30"/>
      <c r="E56" s="22"/>
      <c r="F56" s="25"/>
      <c r="G56" s="8"/>
      <c r="H56" s="27" t="str">
        <f>IF(J56="","",IF(HLOOKUP(J56,#REF!,8,FALSE)="","Name?",HLOOKUP(J56,#REF!,8,FALSE)))</f>
        <v/>
      </c>
      <c r="I56" s="27"/>
      <c r="J56" s="30"/>
      <c r="K56" s="22"/>
      <c r="L56" s="25"/>
      <c r="M56" s="8"/>
      <c r="N56" s="27"/>
      <c r="O56" s="27"/>
      <c r="P56" s="30"/>
      <c r="Q56" s="14"/>
      <c r="R56" s="25"/>
      <c r="S56" s="12"/>
      <c r="T56" s="27" t="str">
        <f>IF(V56="","",IF(HLOOKUP(V56,#REF!,4,FALSE)="","Name?",HLOOKUP(V56,#REF!,4,FALSE)))</f>
        <v/>
      </c>
      <c r="U56" s="27"/>
      <c r="V56" s="30"/>
      <c r="W56" s="14"/>
      <c r="X56" s="25"/>
    </row>
    <row r="57" spans="1:24" x14ac:dyDescent="0.25">
      <c r="A57" s="8"/>
      <c r="B57" s="27" t="str">
        <f>IF(D57="","",IF(HLOOKUP(D57,#REF!,6,FALSE)="","Name?",HLOOKUP(D57,#REF!,6,FALSE)))</f>
        <v/>
      </c>
      <c r="C57" s="27"/>
      <c r="D57" s="30"/>
      <c r="E57" s="22"/>
      <c r="F57" s="25"/>
      <c r="G57" s="8"/>
      <c r="H57" s="27" t="str">
        <f>IF(J57="","",IF(HLOOKUP(J57,#REF!,8,FALSE)="","Name?",HLOOKUP(J57,#REF!,8,FALSE)))</f>
        <v/>
      </c>
      <c r="I57" s="27"/>
      <c r="J57" s="30"/>
      <c r="K57" s="22"/>
      <c r="L57" s="25"/>
      <c r="M57" s="8"/>
      <c r="N57" s="27"/>
      <c r="O57" s="27"/>
      <c r="P57" s="30"/>
      <c r="Q57" s="14"/>
      <c r="R57" s="25"/>
      <c r="S57" s="12"/>
      <c r="T57" s="27" t="str">
        <f>IF(V57="","",IF(HLOOKUP(V57,#REF!,4,FALSE)="","Name?",HLOOKUP(V57,#REF!,4,FALSE)))</f>
        <v/>
      </c>
      <c r="U57" s="27"/>
      <c r="V57" s="30"/>
      <c r="W57" s="14"/>
      <c r="X57" s="25"/>
    </row>
    <row r="58" spans="1:24" x14ac:dyDescent="0.25">
      <c r="A58" s="8"/>
      <c r="B58" s="27" t="str">
        <f>IF(D58="","",IF(HLOOKUP(D58,#REF!,6,FALSE)="","Name?",HLOOKUP(D58,#REF!,6,FALSE)))</f>
        <v/>
      </c>
      <c r="C58" s="27"/>
      <c r="D58" s="30"/>
      <c r="E58" s="22"/>
      <c r="F58" s="25"/>
      <c r="G58" s="8"/>
      <c r="H58" s="27" t="str">
        <f>IF(J58="","",IF(HLOOKUP(J58,#REF!,8,FALSE)="","Name?",HLOOKUP(J58,#REF!,8,FALSE)))</f>
        <v/>
      </c>
      <c r="I58" s="27"/>
      <c r="J58" s="30"/>
      <c r="K58" s="22"/>
      <c r="L58" s="25"/>
      <c r="M58" s="8"/>
      <c r="N58" s="27"/>
      <c r="O58" s="27"/>
      <c r="P58" s="30"/>
      <c r="Q58" s="14"/>
      <c r="R58" s="25"/>
      <c r="S58" s="12"/>
      <c r="T58" s="27" t="str">
        <f>IF(V58="","",IF(HLOOKUP(V58,#REF!,4,FALSE)="","Name?",HLOOKUP(V58,#REF!,4,FALSE)))</f>
        <v/>
      </c>
      <c r="U58" s="27"/>
      <c r="V58" s="30"/>
      <c r="W58" s="14"/>
      <c r="X58" s="25"/>
    </row>
    <row r="59" spans="1:24" x14ac:dyDescent="0.25">
      <c r="A59" s="8"/>
      <c r="B59" s="27" t="str">
        <f>IF(D59="","",IF(HLOOKUP(D59,#REF!,6,FALSE)="","Name?",HLOOKUP(D59,#REF!,6,FALSE)))</f>
        <v/>
      </c>
      <c r="C59" s="27"/>
      <c r="D59" s="30"/>
      <c r="E59" s="22"/>
      <c r="F59" s="25"/>
      <c r="G59" s="8"/>
      <c r="H59" s="27" t="str">
        <f>IF(J59="","",IF(HLOOKUP(J59,#REF!,8,FALSE)="","Name?",HLOOKUP(J59,#REF!,8,FALSE)))</f>
        <v/>
      </c>
      <c r="I59" s="27"/>
      <c r="J59" s="30"/>
      <c r="K59" s="22"/>
      <c r="L59" s="25"/>
      <c r="M59" s="8"/>
      <c r="N59" s="27"/>
      <c r="O59" s="27"/>
      <c r="P59" s="30"/>
      <c r="Q59" s="14"/>
      <c r="R59" s="25"/>
      <c r="S59" s="12"/>
      <c r="T59" s="27" t="str">
        <f>IF(V59="","",IF(HLOOKUP(V59,#REF!,4,FALSE)="","Name?",HLOOKUP(V59,#REF!,4,FALSE)))</f>
        <v/>
      </c>
      <c r="U59" s="27"/>
      <c r="V59" s="30"/>
      <c r="W59" s="14"/>
      <c r="X59" s="25"/>
    </row>
    <row r="60" spans="1:24" x14ac:dyDescent="0.25">
      <c r="A60" s="8"/>
      <c r="B60" s="27" t="str">
        <f>IF(D60="","",IF(HLOOKUP(D60,#REF!,6,FALSE)="","Name?",HLOOKUP(D60,#REF!,6,FALSE)))</f>
        <v/>
      </c>
      <c r="C60" s="27"/>
      <c r="D60" s="30"/>
      <c r="E60" s="22"/>
      <c r="F60" s="25"/>
      <c r="G60" s="8"/>
      <c r="H60" s="27" t="str">
        <f>IF(J60="","",IF(HLOOKUP(J60,#REF!,8,FALSE)="","Name?",HLOOKUP(J60,#REF!,8,FALSE)))</f>
        <v/>
      </c>
      <c r="I60" s="27"/>
      <c r="J60" s="30"/>
      <c r="K60" s="22"/>
      <c r="L60" s="25"/>
      <c r="M60" s="8"/>
      <c r="N60" s="27"/>
      <c r="O60" s="27"/>
      <c r="P60" s="30"/>
      <c r="Q60" s="14"/>
      <c r="R60" s="25"/>
      <c r="S60" s="12"/>
      <c r="T60" s="27" t="str">
        <f>IF(V60="","",IF(HLOOKUP(V60,#REF!,4,FALSE)="","Name?",HLOOKUP(V60,#REF!,4,FALSE)))</f>
        <v/>
      </c>
      <c r="U60" s="27"/>
      <c r="V60" s="30"/>
      <c r="W60" s="14"/>
      <c r="X60" s="25"/>
    </row>
    <row r="61" spans="1:24" x14ac:dyDescent="0.25">
      <c r="A61" s="8"/>
      <c r="B61" s="27" t="str">
        <f>IF(D61="","",IF(HLOOKUP(D61,#REF!,6,FALSE)="","Name?",HLOOKUP(D61,#REF!,6,FALSE)))</f>
        <v/>
      </c>
      <c r="C61" s="27"/>
      <c r="D61" s="30"/>
      <c r="E61" s="22"/>
      <c r="F61" s="25"/>
      <c r="G61" s="8"/>
      <c r="H61" s="27" t="str">
        <f>IF(J61="","",IF(HLOOKUP(J61,#REF!,8,FALSE)="","Name?",HLOOKUP(J61,#REF!,8,FALSE)))</f>
        <v/>
      </c>
      <c r="I61" s="27"/>
      <c r="J61" s="30"/>
      <c r="K61" s="22"/>
      <c r="L61" s="25"/>
      <c r="M61" s="8"/>
      <c r="N61" s="27"/>
      <c r="O61" s="27"/>
      <c r="P61" s="30"/>
      <c r="Q61" s="14"/>
      <c r="R61" s="25"/>
      <c r="S61" s="12"/>
      <c r="T61" s="27" t="str">
        <f>IF(V61="","",IF(HLOOKUP(V61,#REF!,4,FALSE)="","Name?",HLOOKUP(V61,#REF!,4,FALSE)))</f>
        <v/>
      </c>
      <c r="U61" s="27"/>
      <c r="V61" s="30"/>
      <c r="W61" s="14"/>
      <c r="X61" s="25"/>
    </row>
    <row r="62" spans="1:24" x14ac:dyDescent="0.25">
      <c r="A62" s="8"/>
      <c r="B62" s="27" t="str">
        <f>IF(D62="","",IF(HLOOKUP(D62,#REF!,6,FALSE)="","Name?",HLOOKUP(D62,#REF!,6,FALSE)))</f>
        <v/>
      </c>
      <c r="C62" s="27"/>
      <c r="D62" s="30"/>
      <c r="E62" s="22"/>
      <c r="F62" s="25"/>
      <c r="G62" s="8"/>
      <c r="H62" s="27" t="str">
        <f>IF(J62="","",IF(HLOOKUP(J62,#REF!,8,FALSE)="","Name?",HLOOKUP(J62,#REF!,8,FALSE)))</f>
        <v/>
      </c>
      <c r="I62" s="27"/>
      <c r="J62" s="30"/>
      <c r="K62" s="22"/>
      <c r="L62" s="25"/>
      <c r="M62" s="8"/>
      <c r="N62" s="27"/>
      <c r="O62" s="27"/>
      <c r="P62" s="30"/>
      <c r="Q62" s="14"/>
      <c r="R62" s="25"/>
      <c r="S62" s="12"/>
      <c r="T62" s="27" t="str">
        <f>IF(V62="","",IF(HLOOKUP(V62,#REF!,4,FALSE)="","Name?",HLOOKUP(V62,#REF!,4,FALSE)))</f>
        <v/>
      </c>
      <c r="U62" s="27"/>
      <c r="V62" s="30"/>
      <c r="W62" s="14"/>
      <c r="X62" s="25"/>
    </row>
    <row r="63" spans="1:24" x14ac:dyDescent="0.25">
      <c r="A63" s="8"/>
      <c r="B63" s="27" t="str">
        <f>IF(D63="","",IF(HLOOKUP(D63,#REF!,6,FALSE)="","Name?",HLOOKUP(D63,#REF!,6,FALSE)))</f>
        <v/>
      </c>
      <c r="C63" s="27"/>
      <c r="D63" s="30"/>
      <c r="E63" s="22"/>
      <c r="F63" s="25"/>
      <c r="G63" s="8"/>
      <c r="H63" s="27" t="str">
        <f>IF(J63="","",IF(HLOOKUP(J63,#REF!,8,FALSE)="","Name?",HLOOKUP(J63,#REF!,8,FALSE)))</f>
        <v/>
      </c>
      <c r="I63" s="27"/>
      <c r="J63" s="30"/>
      <c r="K63" s="22"/>
      <c r="L63" s="25"/>
      <c r="M63" s="8"/>
      <c r="N63" s="27"/>
      <c r="O63" s="27"/>
      <c r="P63" s="30"/>
      <c r="Q63" s="14"/>
      <c r="R63" s="25"/>
      <c r="S63" s="12"/>
      <c r="T63" s="27" t="str">
        <f>IF(V63="","",IF(HLOOKUP(V63,#REF!,4,FALSE)="","Name?",HLOOKUP(V63,#REF!,4,FALSE)))</f>
        <v/>
      </c>
      <c r="U63" s="27"/>
      <c r="V63" s="30"/>
      <c r="W63" s="14"/>
      <c r="X63" s="25"/>
    </row>
    <row r="64" spans="1:24" x14ac:dyDescent="0.25">
      <c r="A64" s="8"/>
      <c r="B64" s="27" t="str">
        <f>IF(D64="","",IF(HLOOKUP(D64,#REF!,6,FALSE)="","Name?",HLOOKUP(D64,#REF!,6,FALSE)))</f>
        <v/>
      </c>
      <c r="C64" s="27"/>
      <c r="D64" s="30"/>
      <c r="E64" s="22"/>
      <c r="F64" s="25"/>
      <c r="G64" s="8"/>
      <c r="H64" s="27" t="str">
        <f>IF(J64="","",IF(HLOOKUP(J64,#REF!,8,FALSE)="","Name?",HLOOKUP(J64,#REF!,8,FALSE)))</f>
        <v/>
      </c>
      <c r="I64" s="27"/>
      <c r="J64" s="30"/>
      <c r="K64" s="22"/>
      <c r="L64" s="25"/>
      <c r="M64" s="8"/>
      <c r="N64" s="27"/>
      <c r="O64" s="27"/>
      <c r="P64" s="30"/>
      <c r="Q64" s="14"/>
      <c r="R64" s="25"/>
      <c r="S64" s="12"/>
      <c r="T64" s="27" t="str">
        <f>IF(V64="","",IF(HLOOKUP(V64,#REF!,4,FALSE)="","Name?",HLOOKUP(V64,#REF!,4,FALSE)))</f>
        <v/>
      </c>
      <c r="U64" s="27"/>
      <c r="V64" s="30"/>
      <c r="W64" s="14"/>
      <c r="X64" s="25"/>
    </row>
    <row r="65" spans="1:24" x14ac:dyDescent="0.25">
      <c r="A65" s="8"/>
      <c r="B65" s="27" t="str">
        <f>IF(D65="","",IF(HLOOKUP(D65,#REF!,6,FALSE)="","Name?",HLOOKUP(D65,#REF!,6,FALSE)))</f>
        <v/>
      </c>
      <c r="C65" s="27"/>
      <c r="D65" s="30"/>
      <c r="E65" s="22"/>
      <c r="F65" s="25"/>
      <c r="G65" s="8"/>
      <c r="H65" s="27" t="str">
        <f>IF(J65="","",IF(HLOOKUP(J65,#REF!,8,FALSE)="","Name?",HLOOKUP(J65,#REF!,8,FALSE)))</f>
        <v/>
      </c>
      <c r="I65" s="27"/>
      <c r="J65" s="30"/>
      <c r="K65" s="22"/>
      <c r="L65" s="25"/>
      <c r="M65" s="8"/>
      <c r="N65" s="27"/>
      <c r="O65" s="27"/>
      <c r="P65" s="30"/>
      <c r="Q65" s="14"/>
      <c r="R65" s="25"/>
      <c r="S65" s="12"/>
      <c r="T65" s="27" t="str">
        <f>IF(V65="","",IF(HLOOKUP(V65,#REF!,4,FALSE)="","Name?",HLOOKUP(V65,#REF!,4,FALSE)))</f>
        <v/>
      </c>
      <c r="U65" s="27"/>
      <c r="V65" s="30"/>
      <c r="W65" s="14"/>
      <c r="X65" s="25"/>
    </row>
    <row r="66" spans="1:24" x14ac:dyDescent="0.25">
      <c r="A66" s="8"/>
      <c r="B66" s="27" t="str">
        <f>IF(D66="","",IF(HLOOKUP(D66,#REF!,6,FALSE)="","Name?",HLOOKUP(D66,#REF!,6,FALSE)))</f>
        <v/>
      </c>
      <c r="C66" s="27"/>
      <c r="D66" s="30"/>
      <c r="E66" s="22"/>
      <c r="F66" s="25"/>
      <c r="G66" s="8"/>
      <c r="H66" s="27" t="str">
        <f>IF(J66="","",IF(HLOOKUP(J66,#REF!,8,FALSE)="","Name?",HLOOKUP(J66,#REF!,8,FALSE)))</f>
        <v/>
      </c>
      <c r="I66" s="27"/>
      <c r="J66" s="30"/>
      <c r="K66" s="22"/>
      <c r="L66" s="25"/>
      <c r="M66" s="8"/>
      <c r="N66" s="27"/>
      <c r="O66" s="27"/>
      <c r="P66" s="30"/>
      <c r="Q66" s="14"/>
      <c r="R66" s="25"/>
      <c r="S66" s="12"/>
      <c r="T66" s="27" t="str">
        <f>IF(V66="","",IF(HLOOKUP(V66,#REF!,4,FALSE)="","Name?",HLOOKUP(V66,#REF!,4,FALSE)))</f>
        <v/>
      </c>
      <c r="U66" s="27"/>
      <c r="V66" s="30"/>
      <c r="W66" s="14"/>
      <c r="X66" s="25"/>
    </row>
    <row r="67" spans="1:24" x14ac:dyDescent="0.25">
      <c r="A67" s="8"/>
      <c r="B67" s="27" t="str">
        <f>IF(D67="","",IF(HLOOKUP(D67,#REF!,6,FALSE)="","Name?",HLOOKUP(D67,#REF!,6,FALSE)))</f>
        <v/>
      </c>
      <c r="C67" s="27"/>
      <c r="D67" s="30"/>
      <c r="E67" s="22"/>
      <c r="F67" s="25"/>
      <c r="G67" s="8"/>
      <c r="H67" s="27" t="str">
        <f>IF(J67="","",IF(HLOOKUP(J67,#REF!,8,FALSE)="","Name?",HLOOKUP(J67,#REF!,8,FALSE)))</f>
        <v/>
      </c>
      <c r="I67" s="27"/>
      <c r="J67" s="30"/>
      <c r="K67" s="22"/>
      <c r="L67" s="25"/>
      <c r="M67" s="8"/>
      <c r="N67" s="27"/>
      <c r="O67" s="27"/>
      <c r="P67" s="9"/>
      <c r="Q67" s="14"/>
      <c r="R67" s="25"/>
      <c r="S67" s="12"/>
      <c r="T67" s="27" t="str">
        <f>IF(V67="","",IF(HLOOKUP(V67,#REF!,4,FALSE)="","Name?",HLOOKUP(V67,#REF!,4,FALSE)))</f>
        <v/>
      </c>
      <c r="U67" s="27"/>
      <c r="V67" s="30"/>
      <c r="W67" s="14"/>
      <c r="X67" s="25"/>
    </row>
    <row r="68" spans="1:24" x14ac:dyDescent="0.25">
      <c r="A68" s="8"/>
      <c r="B68" s="27" t="str">
        <f>IF(D68="","",IF(HLOOKUP(D68,#REF!,6,FALSE)="","Name?",HLOOKUP(D68,#REF!,6,FALSE)))</f>
        <v/>
      </c>
      <c r="C68" s="27"/>
      <c r="D68" s="30"/>
      <c r="E68" s="22"/>
      <c r="F68" s="25"/>
      <c r="G68" s="8"/>
      <c r="H68" s="27" t="str">
        <f>IF(J68="","",IF(HLOOKUP(J68,#REF!,8,FALSE)="","Name?",HLOOKUP(J68,#REF!,8,FALSE)))</f>
        <v/>
      </c>
      <c r="I68" s="27"/>
      <c r="J68" s="30"/>
      <c r="K68" s="22"/>
      <c r="L68" s="25"/>
      <c r="M68" s="8"/>
      <c r="N68" s="27"/>
      <c r="O68" s="27"/>
      <c r="P68" s="9"/>
      <c r="Q68" s="14"/>
      <c r="R68" s="25"/>
      <c r="S68" s="12"/>
      <c r="T68" s="27" t="str">
        <f>IF(V68="","",IF(HLOOKUP(V68,#REF!,4,FALSE)="","Name?",HLOOKUP(V68,#REF!,4,FALSE)))</f>
        <v/>
      </c>
      <c r="U68" s="27"/>
      <c r="V68" s="30"/>
      <c r="W68" s="14"/>
      <c r="X68" s="25"/>
    </row>
    <row r="69" spans="1:24" x14ac:dyDescent="0.25">
      <c r="A69" s="8"/>
      <c r="B69" s="27" t="str">
        <f>IF(D69="","",IF(HLOOKUP(D69,#REF!,6,FALSE)="","Name?",HLOOKUP(D69,#REF!,6,FALSE)))</f>
        <v/>
      </c>
      <c r="C69" s="27"/>
      <c r="D69" s="30"/>
      <c r="E69" s="22"/>
      <c r="F69" s="25"/>
      <c r="G69" s="8"/>
      <c r="H69" s="27" t="str">
        <f>IF(J69="","",IF(HLOOKUP(J69,#REF!,8,FALSE)="","Name?",HLOOKUP(J69,#REF!,8,FALSE)))</f>
        <v/>
      </c>
      <c r="I69" s="27"/>
      <c r="J69" s="30"/>
      <c r="K69" s="22"/>
      <c r="L69" s="25"/>
      <c r="M69" s="8"/>
      <c r="N69" s="27"/>
      <c r="O69" s="27"/>
      <c r="P69" s="9"/>
      <c r="Q69" s="14"/>
      <c r="R69" s="25"/>
      <c r="S69" s="12"/>
      <c r="T69" s="27" t="str">
        <f>IF(V69="","",IF(HLOOKUP(V69,#REF!,4,FALSE)="","Name?",HLOOKUP(V69,#REF!,4,FALSE)))</f>
        <v/>
      </c>
      <c r="U69" s="27"/>
      <c r="V69" s="30"/>
      <c r="W69" s="14"/>
      <c r="X69" s="25"/>
    </row>
    <row r="70" spans="1:24" ht="13.8" thickBot="1" x14ac:dyDescent="0.3">
      <c r="A70" s="10"/>
      <c r="B70" s="28"/>
      <c r="C70" s="28"/>
      <c r="D70" s="11"/>
      <c r="E70" s="23"/>
      <c r="F70" s="26"/>
      <c r="G70" s="10"/>
      <c r="H70" s="28"/>
      <c r="I70" s="28"/>
      <c r="J70" s="11"/>
      <c r="K70" s="23"/>
      <c r="L70" s="26"/>
      <c r="M70" s="10"/>
      <c r="N70" s="28"/>
      <c r="O70" s="28"/>
      <c r="P70" s="11"/>
      <c r="Q70" s="18"/>
      <c r="R70" s="17"/>
      <c r="S70" s="13"/>
      <c r="T70" s="28"/>
      <c r="U70" s="28"/>
      <c r="V70" s="11"/>
      <c r="W70" s="18"/>
      <c r="X70" s="26"/>
    </row>
    <row r="71" spans="1:24" x14ac:dyDescent="0.25">
      <c r="R71" s="20"/>
    </row>
    <row r="72" spans="1:24" x14ac:dyDescent="0.25">
      <c r="H72" s="9"/>
      <c r="I72" s="9"/>
    </row>
    <row r="74" spans="1:24" x14ac:dyDescent="0.25">
      <c r="A74" s="1" t="str">
        <f>A39</f>
        <v>Senior Girls</v>
      </c>
    </row>
    <row r="75" spans="1:24" ht="13.8" thickBot="1" x14ac:dyDescent="0.3">
      <c r="B75" s="4" t="s">
        <v>9</v>
      </c>
      <c r="C75" s="4"/>
      <c r="H75" s="4" t="s">
        <v>10</v>
      </c>
      <c r="I75" s="4"/>
      <c r="N75" s="4" t="s">
        <v>11</v>
      </c>
      <c r="O75" s="4"/>
      <c r="S75" s="2"/>
      <c r="T75" s="4" t="s">
        <v>894</v>
      </c>
      <c r="U75" s="4"/>
    </row>
    <row r="76" spans="1:24" x14ac:dyDescent="0.25">
      <c r="A76" s="5"/>
      <c r="B76" s="6" t="s">
        <v>0</v>
      </c>
      <c r="C76" s="6"/>
      <c r="D76" s="65" t="s">
        <v>516</v>
      </c>
      <c r="E76" s="29" t="s">
        <v>1</v>
      </c>
      <c r="F76" s="7"/>
      <c r="G76" s="5"/>
      <c r="H76" s="6" t="s">
        <v>0</v>
      </c>
      <c r="I76" s="6"/>
      <c r="J76" s="65" t="s">
        <v>516</v>
      </c>
      <c r="K76" s="29" t="s">
        <v>1</v>
      </c>
      <c r="L76" s="7"/>
      <c r="M76" s="5"/>
      <c r="N76" s="6" t="s">
        <v>0</v>
      </c>
      <c r="O76" s="6"/>
      <c r="P76" s="65" t="s">
        <v>516</v>
      </c>
      <c r="Q76" s="29" t="s">
        <v>1</v>
      </c>
      <c r="R76" s="7"/>
      <c r="S76" s="5"/>
      <c r="T76" s="6" t="s">
        <v>0</v>
      </c>
      <c r="U76" s="6"/>
      <c r="V76" s="65" t="s">
        <v>516</v>
      </c>
      <c r="W76" s="29" t="s">
        <v>1</v>
      </c>
      <c r="X76" s="7"/>
    </row>
    <row r="77" spans="1:24" x14ac:dyDescent="0.25">
      <c r="A77" s="8"/>
      <c r="B77" s="27"/>
      <c r="C77" s="27"/>
      <c r="D77" s="30"/>
      <c r="E77" s="15"/>
      <c r="F77" s="25"/>
      <c r="G77" s="8"/>
      <c r="H77" s="27" t="str">
        <f>VLOOKUP(J77,Numbers!$A$1:K413,2,TRUE)</f>
        <v>Isabella Rimmer</v>
      </c>
      <c r="I77" s="27" t="str">
        <f>VLOOKUP(J77,Numbers!$D$1:K413,2,TRUE)</f>
        <v>IG</v>
      </c>
      <c r="J77" s="61">
        <v>137</v>
      </c>
      <c r="K77" s="15">
        <v>3.85</v>
      </c>
      <c r="L77" s="25">
        <v>1</v>
      </c>
      <c r="M77" s="8"/>
      <c r="N77" s="27" t="str">
        <f>VLOOKUP(P77,Numbers!$A$1:Q413,2,TRUE)</f>
        <v>Sophie Hampson</v>
      </c>
      <c r="O77" s="27" t="str">
        <f>VLOOKUP(P77,Numbers!$D$1:Q413,2,TRUE)</f>
        <v>SG</v>
      </c>
      <c r="P77" s="50">
        <v>258</v>
      </c>
      <c r="Q77" s="15">
        <v>11.19</v>
      </c>
      <c r="R77" s="25">
        <v>1</v>
      </c>
      <c r="S77" s="12"/>
      <c r="T77" s="27" t="str">
        <f>VLOOKUP(V77,Numbers!$A$1:W413,2,TRUE)</f>
        <v>Lucy Milling</v>
      </c>
      <c r="U77" s="27" t="str">
        <f>VLOOKUP(V77,Numbers!$D$1:W413,2,TRUE)</f>
        <v>SG</v>
      </c>
      <c r="V77" s="30">
        <v>194</v>
      </c>
      <c r="W77" s="14" t="s">
        <v>897</v>
      </c>
      <c r="X77" s="25">
        <v>1</v>
      </c>
    </row>
    <row r="78" spans="1:24" x14ac:dyDescent="0.25">
      <c r="A78" s="8"/>
      <c r="B78" s="27"/>
      <c r="C78" s="27"/>
      <c r="D78" s="30"/>
      <c r="E78" s="15"/>
      <c r="F78" s="25"/>
      <c r="G78" s="8"/>
      <c r="H78" s="27"/>
      <c r="I78" s="27"/>
      <c r="J78" s="61"/>
      <c r="K78" s="15"/>
      <c r="L78" s="25"/>
      <c r="M78" s="8"/>
      <c r="N78" s="27" t="str">
        <f>VLOOKUP(P78,Numbers!$A$1:Q414,2,TRUE)</f>
        <v>Niamh Procter</v>
      </c>
      <c r="O78" s="27" t="str">
        <f>VLOOKUP(P78,Numbers!$D$1:Q414,2,TRUE)</f>
        <v>SG</v>
      </c>
      <c r="P78" s="61">
        <v>227</v>
      </c>
      <c r="Q78" s="15">
        <v>9.52</v>
      </c>
      <c r="R78" s="25">
        <v>2</v>
      </c>
      <c r="S78" s="12"/>
      <c r="T78" s="27" t="str">
        <f>VLOOKUP(V78,Numbers!$A$1:W414,2,TRUE)</f>
        <v>Zara White</v>
      </c>
      <c r="U78" s="27" t="str">
        <f>VLOOKUP(V78,Numbers!$D$1:W414,2,TRUE)</f>
        <v>SG</v>
      </c>
      <c r="V78" s="30">
        <v>280</v>
      </c>
      <c r="W78" s="14" t="s">
        <v>898</v>
      </c>
      <c r="X78" s="25">
        <v>2</v>
      </c>
    </row>
    <row r="79" spans="1:24" x14ac:dyDescent="0.25">
      <c r="A79" s="8"/>
      <c r="B79" s="27"/>
      <c r="C79" s="27"/>
      <c r="D79" s="30"/>
      <c r="E79" s="15"/>
      <c r="F79" s="25"/>
      <c r="G79" s="8"/>
      <c r="H79" s="27"/>
      <c r="I79" s="27"/>
      <c r="J79" s="61"/>
      <c r="K79" s="15"/>
      <c r="L79" s="25"/>
      <c r="M79" s="8"/>
      <c r="N79" s="27"/>
      <c r="O79" s="27"/>
      <c r="P79" s="61"/>
      <c r="Q79" s="15"/>
      <c r="R79" s="25"/>
      <c r="S79" s="12"/>
      <c r="T79" s="27"/>
      <c r="U79" s="27"/>
      <c r="V79" s="30"/>
      <c r="W79" s="14"/>
      <c r="X79" s="25"/>
    </row>
    <row r="80" spans="1:24" x14ac:dyDescent="0.25">
      <c r="A80" s="8"/>
      <c r="B80" s="27"/>
      <c r="C80" s="27"/>
      <c r="D80" s="30"/>
      <c r="E80" s="15"/>
      <c r="F80" s="25"/>
      <c r="G80" s="8"/>
      <c r="H80" s="27"/>
      <c r="I80" s="27"/>
      <c r="J80" s="50"/>
      <c r="K80" s="15"/>
      <c r="L80" s="25"/>
      <c r="M80" s="8"/>
      <c r="N80" s="27"/>
      <c r="O80" s="27"/>
      <c r="P80" s="50"/>
      <c r="Q80" s="15"/>
      <c r="R80" s="25"/>
      <c r="S80" s="12"/>
      <c r="T80" s="27"/>
      <c r="U80" s="27"/>
      <c r="V80" s="30"/>
      <c r="W80" s="14"/>
      <c r="X80" s="25"/>
    </row>
    <row r="81" spans="1:24" x14ac:dyDescent="0.25">
      <c r="A81" s="8"/>
      <c r="B81" s="27"/>
      <c r="C81" s="27"/>
      <c r="D81" s="30"/>
      <c r="E81" s="15"/>
      <c r="F81" s="25"/>
      <c r="G81" s="8"/>
      <c r="H81" s="27"/>
      <c r="I81" s="27"/>
      <c r="J81" s="30"/>
      <c r="K81" s="15"/>
      <c r="L81" s="25"/>
      <c r="M81" s="8"/>
      <c r="N81" s="27"/>
      <c r="O81" s="27"/>
      <c r="P81" s="30"/>
      <c r="Q81" s="15"/>
      <c r="R81" s="25"/>
      <c r="S81" s="12"/>
      <c r="T81" s="27"/>
      <c r="U81" s="27"/>
      <c r="V81" s="50"/>
      <c r="W81" s="14"/>
      <c r="X81" s="25"/>
    </row>
    <row r="82" spans="1:24" x14ac:dyDescent="0.25">
      <c r="A82" s="8"/>
      <c r="B82" s="27"/>
      <c r="C82" s="27"/>
      <c r="D82" s="30"/>
      <c r="E82" s="15"/>
      <c r="F82" s="25"/>
      <c r="G82" s="8"/>
      <c r="H82" s="27"/>
      <c r="I82" s="27"/>
      <c r="J82" s="30"/>
      <c r="K82" s="15"/>
      <c r="L82" s="25"/>
      <c r="M82" s="8"/>
      <c r="N82" s="27"/>
      <c r="O82" s="27"/>
      <c r="P82" s="30"/>
      <c r="Q82" s="15"/>
      <c r="R82" s="25"/>
      <c r="S82" s="12"/>
      <c r="T82" s="27"/>
      <c r="U82" s="27"/>
      <c r="V82" s="30"/>
      <c r="W82" s="14"/>
      <c r="X82" s="25"/>
    </row>
    <row r="83" spans="1:24" x14ac:dyDescent="0.25">
      <c r="A83" s="8"/>
      <c r="B83" s="27"/>
      <c r="C83" s="27"/>
      <c r="D83" s="30"/>
      <c r="E83" s="15"/>
      <c r="F83" s="25"/>
      <c r="G83" s="8"/>
      <c r="H83" s="27"/>
      <c r="I83" s="27"/>
      <c r="J83" s="30"/>
      <c r="K83" s="15"/>
      <c r="L83" s="25"/>
      <c r="M83" s="8"/>
      <c r="N83" s="27"/>
      <c r="O83" s="27"/>
      <c r="P83" s="30"/>
      <c r="Q83" s="15"/>
      <c r="R83" s="25"/>
      <c r="S83" s="12"/>
      <c r="T83" s="27"/>
      <c r="U83" s="27"/>
      <c r="V83" s="61"/>
      <c r="W83" s="14"/>
      <c r="X83" s="25"/>
    </row>
    <row r="84" spans="1:24" x14ac:dyDescent="0.25">
      <c r="A84" s="8"/>
      <c r="B84" s="27"/>
      <c r="C84" s="27"/>
      <c r="D84" s="30"/>
      <c r="E84" s="15"/>
      <c r="F84" s="25"/>
      <c r="G84" s="8"/>
      <c r="H84" s="27"/>
      <c r="I84" s="27"/>
      <c r="J84" s="30"/>
      <c r="K84" s="15"/>
      <c r="L84" s="25"/>
      <c r="M84" s="8"/>
      <c r="N84" s="27"/>
      <c r="O84" s="27"/>
      <c r="P84" s="30"/>
      <c r="Q84" s="15"/>
      <c r="R84" s="25"/>
      <c r="S84" s="12"/>
      <c r="T84" s="27"/>
      <c r="U84" s="27"/>
      <c r="V84" s="30"/>
      <c r="W84" s="14"/>
      <c r="X84" s="25"/>
    </row>
    <row r="85" spans="1:24" x14ac:dyDescent="0.25">
      <c r="A85" s="8"/>
      <c r="B85" s="27"/>
      <c r="C85" s="27"/>
      <c r="D85" s="30"/>
      <c r="E85" s="15"/>
      <c r="F85" s="25"/>
      <c r="G85" s="8"/>
      <c r="H85" s="27"/>
      <c r="I85" s="27"/>
      <c r="J85" s="30"/>
      <c r="K85" s="15"/>
      <c r="L85" s="25"/>
      <c r="M85" s="8"/>
      <c r="N85" s="27"/>
      <c r="O85" s="27"/>
      <c r="P85" s="30"/>
      <c r="Q85" s="15"/>
      <c r="R85" s="25"/>
      <c r="S85" s="12"/>
      <c r="T85" s="27"/>
      <c r="U85" s="27"/>
      <c r="V85" s="30"/>
      <c r="W85" s="14"/>
      <c r="X85" s="25"/>
    </row>
    <row r="86" spans="1:24" x14ac:dyDescent="0.25">
      <c r="A86" s="8"/>
      <c r="B86" s="27"/>
      <c r="C86" s="27"/>
      <c r="D86" s="30"/>
      <c r="E86" s="15"/>
      <c r="F86" s="25"/>
      <c r="G86" s="8"/>
      <c r="H86" s="27"/>
      <c r="I86" s="27"/>
      <c r="J86" s="30"/>
      <c r="K86" s="15"/>
      <c r="L86" s="25"/>
      <c r="M86" s="8"/>
      <c r="N86" s="27"/>
      <c r="O86" s="27"/>
      <c r="P86" s="30"/>
      <c r="Q86" s="15"/>
      <c r="R86" s="25"/>
      <c r="S86" s="12"/>
      <c r="T86" s="27"/>
      <c r="U86" s="27"/>
      <c r="V86" s="30"/>
      <c r="W86" s="14"/>
      <c r="X86" s="25"/>
    </row>
    <row r="87" spans="1:24" x14ac:dyDescent="0.25">
      <c r="A87" s="8"/>
      <c r="B87" s="27" t="str">
        <f>IF(D87="","",IF(HLOOKUP(D87,#REF!,10,FALSE)="","Name?",HLOOKUP(D87,#REF!,10,FALSE)))</f>
        <v/>
      </c>
      <c r="C87" s="27"/>
      <c r="D87" s="30"/>
      <c r="E87" s="15"/>
      <c r="F87" s="25"/>
      <c r="G87" s="8"/>
      <c r="H87" s="27"/>
      <c r="I87" s="27"/>
      <c r="J87" s="30"/>
      <c r="K87" s="15"/>
      <c r="L87" s="25"/>
      <c r="M87" s="8"/>
      <c r="N87" s="27" t="str">
        <f>IF(P87="","",IF(HLOOKUP(P87,#REF!,12,FALSE)="","Name?",HLOOKUP(P87,#REF!,12,FALSE)))</f>
        <v/>
      </c>
      <c r="O87" s="27"/>
      <c r="P87" s="30"/>
      <c r="Q87" s="15"/>
      <c r="R87" s="25"/>
      <c r="S87" s="12"/>
      <c r="T87" s="27"/>
      <c r="U87" s="27"/>
      <c r="V87" s="30"/>
      <c r="W87" s="14"/>
      <c r="X87" s="25"/>
    </row>
    <row r="88" spans="1:24" x14ac:dyDescent="0.25">
      <c r="A88" s="8"/>
      <c r="B88" s="27" t="str">
        <f>IF(D88="","",IF(HLOOKUP(D88,#REF!,10,FALSE)="","Name?",HLOOKUP(D88,#REF!,10,FALSE)))</f>
        <v/>
      </c>
      <c r="C88" s="27"/>
      <c r="D88" s="30"/>
      <c r="E88" s="15"/>
      <c r="F88" s="25"/>
      <c r="G88" s="8"/>
      <c r="H88" s="27"/>
      <c r="I88" s="27"/>
      <c r="J88" s="30"/>
      <c r="K88" s="15"/>
      <c r="L88" s="25"/>
      <c r="M88" s="8"/>
      <c r="N88" s="27" t="str">
        <f>IF(P88="","",IF(HLOOKUP(P88,#REF!,12,FALSE)="","Name?",HLOOKUP(P88,#REF!,12,FALSE)))</f>
        <v/>
      </c>
      <c r="O88" s="27"/>
      <c r="P88" s="30"/>
      <c r="Q88" s="15"/>
      <c r="R88" s="25"/>
      <c r="S88" s="12"/>
      <c r="T88" s="27"/>
      <c r="U88" s="27"/>
      <c r="V88" s="30"/>
      <c r="W88" s="14"/>
      <c r="X88" s="25"/>
    </row>
    <row r="89" spans="1:24" x14ac:dyDescent="0.25">
      <c r="A89" s="8"/>
      <c r="B89" s="27" t="str">
        <f>IF(D89="","",IF(HLOOKUP(D89,#REF!,10,FALSE)="","Name?",HLOOKUP(D89,#REF!,10,FALSE)))</f>
        <v/>
      </c>
      <c r="C89" s="27"/>
      <c r="D89" s="30"/>
      <c r="E89" s="15"/>
      <c r="F89" s="25"/>
      <c r="G89" s="8"/>
      <c r="H89" s="27" t="str">
        <f>IF(J89="","",IF(HLOOKUP(J89,#REF!,12,FALSE)="","Name?",HLOOKUP(J89,#REF!,12,FALSE)))</f>
        <v/>
      </c>
      <c r="I89" s="27"/>
      <c r="J89" s="30"/>
      <c r="K89" s="15"/>
      <c r="L89" s="25"/>
      <c r="M89" s="8"/>
      <c r="N89" s="27" t="str">
        <f>IF(P89="","",IF(HLOOKUP(P89,#REF!,12,FALSE)="","Name?",HLOOKUP(P89,#REF!,12,FALSE)))</f>
        <v/>
      </c>
      <c r="O89" s="27"/>
      <c r="P89" s="30"/>
      <c r="Q89" s="15"/>
      <c r="R89" s="25"/>
      <c r="S89" s="12"/>
      <c r="T89" s="27" t="str">
        <f>IF(V89="","",IF(HLOOKUP(V89,#REF!,4,FALSE)="","Name?",HLOOKUP(V89,#REF!,4,FALSE)))</f>
        <v/>
      </c>
      <c r="U89" s="27"/>
      <c r="V89" s="30"/>
      <c r="W89" s="14"/>
      <c r="X89" s="25"/>
    </row>
    <row r="90" spans="1:24" x14ac:dyDescent="0.25">
      <c r="A90" s="8"/>
      <c r="B90" s="27" t="str">
        <f>IF(D90="","",IF(HLOOKUP(D90,#REF!,10,FALSE)="","Name?",HLOOKUP(D90,#REF!,10,FALSE)))</f>
        <v/>
      </c>
      <c r="C90" s="27"/>
      <c r="D90" s="30"/>
      <c r="E90" s="15"/>
      <c r="F90" s="25"/>
      <c r="G90" s="8"/>
      <c r="H90" s="27" t="str">
        <f>IF(J90="","",IF(HLOOKUP(J90,#REF!,12,FALSE)="","Name?",HLOOKUP(J90,#REF!,12,FALSE)))</f>
        <v/>
      </c>
      <c r="I90" s="27"/>
      <c r="J90" s="30"/>
      <c r="K90" s="15"/>
      <c r="L90" s="25"/>
      <c r="M90" s="8"/>
      <c r="N90" s="27" t="str">
        <f>IF(P90="","",IF(HLOOKUP(P90,#REF!,12,FALSE)="","Name?",HLOOKUP(P90,#REF!,12,FALSE)))</f>
        <v/>
      </c>
      <c r="O90" s="27"/>
      <c r="P90" s="30"/>
      <c r="Q90" s="15"/>
      <c r="R90" s="25"/>
      <c r="S90" s="12"/>
      <c r="T90" s="27" t="str">
        <f>IF(V90="","",IF(HLOOKUP(V90,#REF!,4,FALSE)="","Name?",HLOOKUP(V90,#REF!,4,FALSE)))</f>
        <v/>
      </c>
      <c r="U90" s="27"/>
      <c r="V90" s="61"/>
      <c r="W90" s="14"/>
      <c r="X90" s="25"/>
    </row>
    <row r="91" spans="1:24" x14ac:dyDescent="0.25">
      <c r="A91" s="8"/>
      <c r="B91" s="27" t="str">
        <f>IF(D91="","",IF(HLOOKUP(D91,#REF!,10,FALSE)="","Name?",HLOOKUP(D91,#REF!,10,FALSE)))</f>
        <v/>
      </c>
      <c r="C91" s="27"/>
      <c r="D91" s="30"/>
      <c r="E91" s="15"/>
      <c r="F91" s="25"/>
      <c r="G91" s="8"/>
      <c r="H91" s="27" t="str">
        <f>IF(J91="","",IF(HLOOKUP(J91,#REF!,12,FALSE)="","Name?",HLOOKUP(J91,#REF!,12,FALSE)))</f>
        <v/>
      </c>
      <c r="I91" s="27"/>
      <c r="J91" s="30"/>
      <c r="K91" s="15"/>
      <c r="L91" s="25"/>
      <c r="M91" s="8"/>
      <c r="N91" s="27" t="str">
        <f>IF(P91="","",IF(HLOOKUP(P91,#REF!,12,FALSE)="","Name?",HLOOKUP(P91,#REF!,12,FALSE)))</f>
        <v/>
      </c>
      <c r="O91" s="27"/>
      <c r="P91" s="30"/>
      <c r="Q91" s="15"/>
      <c r="R91" s="25"/>
      <c r="S91" s="12"/>
      <c r="T91" s="27" t="str">
        <f>IF(V91="","",IF(HLOOKUP(V91,#REF!,4,FALSE)="","Name?",HLOOKUP(V91,#REF!,4,FALSE)))</f>
        <v/>
      </c>
      <c r="U91" s="27"/>
      <c r="V91" s="30"/>
      <c r="W91" s="14"/>
      <c r="X91" s="25"/>
    </row>
    <row r="92" spans="1:24" x14ac:dyDescent="0.25">
      <c r="A92" s="8"/>
      <c r="B92" s="27" t="str">
        <f>IF(D92="","",IF(HLOOKUP(D92,#REF!,10,FALSE)="","Name?",HLOOKUP(D92,#REF!,10,FALSE)))</f>
        <v/>
      </c>
      <c r="C92" s="27"/>
      <c r="D92" s="30"/>
      <c r="E92" s="15"/>
      <c r="F92" s="25"/>
      <c r="G92" s="8"/>
      <c r="H92" s="27" t="str">
        <f>IF(J92="","",IF(HLOOKUP(J92,#REF!,12,FALSE)="","Name?",HLOOKUP(J92,#REF!,12,FALSE)))</f>
        <v/>
      </c>
      <c r="I92" s="27"/>
      <c r="J92" s="30"/>
      <c r="K92" s="15"/>
      <c r="L92" s="25"/>
      <c r="M92" s="8"/>
      <c r="N92" s="27" t="str">
        <f>IF(P92="","",IF(HLOOKUP(P92,#REF!,12,FALSE)="","Name?",HLOOKUP(P92,#REF!,12,FALSE)))</f>
        <v/>
      </c>
      <c r="O92" s="27"/>
      <c r="P92" s="30"/>
      <c r="Q92" s="15"/>
      <c r="R92" s="25"/>
      <c r="S92" s="12"/>
      <c r="T92" s="27" t="str">
        <f>IF(V92="","",IF(HLOOKUP(V92,#REF!,4,FALSE)="","Name?",HLOOKUP(V92,#REF!,4,FALSE)))</f>
        <v/>
      </c>
      <c r="U92" s="27"/>
      <c r="V92" s="30"/>
      <c r="W92" s="14"/>
      <c r="X92" s="25"/>
    </row>
    <row r="93" spans="1:24" x14ac:dyDescent="0.25">
      <c r="A93" s="8"/>
      <c r="B93" s="27" t="str">
        <f>IF(D93="","",IF(HLOOKUP(D93,#REF!,10,FALSE)="","Name?",HLOOKUP(D93,#REF!,10,FALSE)))</f>
        <v/>
      </c>
      <c r="C93" s="27"/>
      <c r="D93" s="30"/>
      <c r="E93" s="15"/>
      <c r="F93" s="25"/>
      <c r="G93" s="8"/>
      <c r="H93" s="27" t="str">
        <f>IF(J93="","",IF(HLOOKUP(J93,#REF!,12,FALSE)="","Name?",HLOOKUP(J93,#REF!,12,FALSE)))</f>
        <v/>
      </c>
      <c r="I93" s="27"/>
      <c r="J93" s="30"/>
      <c r="K93" s="15"/>
      <c r="L93" s="25"/>
      <c r="M93" s="8"/>
      <c r="N93" s="27" t="str">
        <f>IF(P93="","",IF(HLOOKUP(P93,#REF!,12,FALSE)="","Name?",HLOOKUP(P93,#REF!,12,FALSE)))</f>
        <v/>
      </c>
      <c r="O93" s="27"/>
      <c r="P93" s="30"/>
      <c r="Q93" s="15"/>
      <c r="R93" s="25"/>
      <c r="S93" s="12"/>
      <c r="T93" s="27" t="str">
        <f>IF(V93="","",IF(HLOOKUP(V93,#REF!,4,FALSE)="","Name?",HLOOKUP(V93,#REF!,4,FALSE)))</f>
        <v/>
      </c>
      <c r="U93" s="27"/>
      <c r="V93" s="30"/>
      <c r="W93" s="14"/>
      <c r="X93" s="25"/>
    </row>
    <row r="94" spans="1:24" x14ac:dyDescent="0.25">
      <c r="A94" s="8"/>
      <c r="B94" s="27" t="str">
        <f>IF(D94="","",IF(HLOOKUP(D94,#REF!,10,FALSE)="","Name?",HLOOKUP(D94,#REF!,10,FALSE)))</f>
        <v/>
      </c>
      <c r="C94" s="27"/>
      <c r="D94" s="30"/>
      <c r="E94" s="15"/>
      <c r="F94" s="25"/>
      <c r="G94" s="8"/>
      <c r="H94" s="27" t="str">
        <f>IF(J94="","",IF(HLOOKUP(J94,#REF!,12,FALSE)="","Name?",HLOOKUP(J94,#REF!,12,FALSE)))</f>
        <v/>
      </c>
      <c r="I94" s="27"/>
      <c r="J94" s="30"/>
      <c r="K94" s="15"/>
      <c r="L94" s="25"/>
      <c r="M94" s="8"/>
      <c r="N94" s="27" t="str">
        <f>IF(P94="","",IF(HLOOKUP(P94,#REF!,12,FALSE)="","Name?",HLOOKUP(P94,#REF!,12,FALSE)))</f>
        <v/>
      </c>
      <c r="O94" s="27"/>
      <c r="P94" s="30"/>
      <c r="Q94" s="15"/>
      <c r="R94" s="25"/>
      <c r="S94" s="12"/>
      <c r="T94" s="27" t="str">
        <f>IF(V94="","",IF(HLOOKUP(V94,#REF!,4,FALSE)="","Name?",HLOOKUP(V94,#REF!,4,FALSE)))</f>
        <v/>
      </c>
      <c r="U94" s="27"/>
      <c r="V94" s="30"/>
      <c r="W94" s="14"/>
      <c r="X94" s="25"/>
    </row>
    <row r="95" spans="1:24" x14ac:dyDescent="0.25">
      <c r="A95" s="8"/>
      <c r="B95" s="27" t="str">
        <f>IF(D95="","",IF(HLOOKUP(D95,#REF!,10,FALSE)="","Name?",HLOOKUP(D95,#REF!,10,FALSE)))</f>
        <v/>
      </c>
      <c r="C95" s="27"/>
      <c r="D95" s="30"/>
      <c r="E95" s="15"/>
      <c r="F95" s="25"/>
      <c r="G95" s="8"/>
      <c r="H95" s="27" t="str">
        <f>IF(J95="","",IF(HLOOKUP(J95,#REF!,12,FALSE)="","Name?",HLOOKUP(J95,#REF!,12,FALSE)))</f>
        <v/>
      </c>
      <c r="I95" s="27"/>
      <c r="J95" s="30"/>
      <c r="K95" s="15"/>
      <c r="L95" s="25"/>
      <c r="M95" s="8"/>
      <c r="N95" s="27" t="str">
        <f>IF(P95="","",IF(HLOOKUP(P95,#REF!,12,FALSE)="","Name?",HLOOKUP(P95,#REF!,12,FALSE)))</f>
        <v/>
      </c>
      <c r="O95" s="27"/>
      <c r="P95" s="30"/>
      <c r="Q95" s="15"/>
      <c r="R95" s="25"/>
      <c r="S95" s="12"/>
      <c r="T95" s="27" t="str">
        <f>IF(V95="","",IF(HLOOKUP(V95,#REF!,4,FALSE)="","Name?",HLOOKUP(V95,#REF!,4,FALSE)))</f>
        <v/>
      </c>
      <c r="U95" s="27"/>
      <c r="V95" s="30"/>
      <c r="W95" s="14"/>
      <c r="X95" s="25"/>
    </row>
    <row r="96" spans="1:24" x14ac:dyDescent="0.25">
      <c r="A96" s="8"/>
      <c r="B96" s="27" t="str">
        <f>IF(D96="","",IF(HLOOKUP(D96,#REF!,10,FALSE)="","Name?",HLOOKUP(D96,#REF!,10,FALSE)))</f>
        <v/>
      </c>
      <c r="C96" s="27"/>
      <c r="D96" s="30"/>
      <c r="E96" s="15"/>
      <c r="F96" s="25"/>
      <c r="G96" s="8"/>
      <c r="H96" s="27" t="str">
        <f>IF(J96="","",IF(HLOOKUP(J96,#REF!,12,FALSE)="","Name?",HLOOKUP(J96,#REF!,12,FALSE)))</f>
        <v/>
      </c>
      <c r="I96" s="27"/>
      <c r="J96" s="30"/>
      <c r="K96" s="15"/>
      <c r="L96" s="25"/>
      <c r="M96" s="8"/>
      <c r="N96" s="27" t="str">
        <f>IF(P96="","",IF(HLOOKUP(P96,#REF!,12,FALSE)="","Name?",HLOOKUP(P96,#REF!,12,FALSE)))</f>
        <v/>
      </c>
      <c r="O96" s="27"/>
      <c r="P96" s="30"/>
      <c r="Q96" s="15"/>
      <c r="R96" s="25"/>
      <c r="S96" s="12"/>
      <c r="T96" s="27" t="str">
        <f>IF(V96="","",IF(HLOOKUP(V96,#REF!,4,FALSE)="","Name?",HLOOKUP(V96,#REF!,4,FALSE)))</f>
        <v/>
      </c>
      <c r="U96" s="27"/>
      <c r="V96" s="30"/>
      <c r="W96" s="14"/>
      <c r="X96" s="25"/>
    </row>
    <row r="97" spans="1:24" x14ac:dyDescent="0.25">
      <c r="A97" s="8"/>
      <c r="B97" s="27" t="str">
        <f>IF(D97="","",IF(HLOOKUP(D97,#REF!,10,FALSE)="","Name?",HLOOKUP(D97,#REF!,10,FALSE)))</f>
        <v/>
      </c>
      <c r="C97" s="27"/>
      <c r="D97" s="30"/>
      <c r="E97" s="15"/>
      <c r="F97" s="25"/>
      <c r="G97" s="8"/>
      <c r="H97" s="27" t="str">
        <f>IF(J97="","",IF(HLOOKUP(J97,#REF!,12,FALSE)="","Name?",HLOOKUP(J97,#REF!,12,FALSE)))</f>
        <v/>
      </c>
      <c r="I97" s="27"/>
      <c r="J97" s="30"/>
      <c r="K97" s="15"/>
      <c r="L97" s="25"/>
      <c r="M97" s="8"/>
      <c r="N97" s="27" t="str">
        <f>IF(P97="","",IF(HLOOKUP(P97,#REF!,12,FALSE)="","Name?",HLOOKUP(P97,#REF!,12,FALSE)))</f>
        <v/>
      </c>
      <c r="O97" s="27"/>
      <c r="P97" s="30"/>
      <c r="Q97" s="15"/>
      <c r="R97" s="25"/>
      <c r="S97" s="12"/>
      <c r="T97" s="27" t="str">
        <f>IF(V97="","",IF(HLOOKUP(V97,#REF!,4,FALSE)="","Name?",HLOOKUP(V97,#REF!,4,FALSE)))</f>
        <v/>
      </c>
      <c r="U97" s="27"/>
      <c r="V97" s="30"/>
      <c r="W97" s="14"/>
      <c r="X97" s="25"/>
    </row>
    <row r="98" spans="1:24" x14ac:dyDescent="0.25">
      <c r="A98" s="8"/>
      <c r="B98" s="27" t="str">
        <f>IF(D98="","",IF(HLOOKUP(D98,#REF!,10,FALSE)="","Name?",HLOOKUP(D98,#REF!,10,FALSE)))</f>
        <v/>
      </c>
      <c r="C98" s="27"/>
      <c r="D98" s="30"/>
      <c r="E98" s="15"/>
      <c r="F98" s="25"/>
      <c r="G98" s="8"/>
      <c r="H98" s="27" t="str">
        <f>IF(J98="","",IF(HLOOKUP(J98,#REF!,12,FALSE)="","Name?",HLOOKUP(J98,#REF!,12,FALSE)))</f>
        <v/>
      </c>
      <c r="I98" s="27"/>
      <c r="J98" s="30"/>
      <c r="K98" s="15"/>
      <c r="L98" s="25"/>
      <c r="M98" s="8"/>
      <c r="N98" s="27" t="str">
        <f>IF(P98="","",IF(HLOOKUP(P98,#REF!,12,FALSE)="","Name?",HLOOKUP(P98,#REF!,12,FALSE)))</f>
        <v/>
      </c>
      <c r="O98" s="27"/>
      <c r="P98" s="30"/>
      <c r="Q98" s="15"/>
      <c r="R98" s="25"/>
      <c r="S98" s="12"/>
      <c r="T98" s="27" t="str">
        <f>IF(V98="","",IF(HLOOKUP(V98,#REF!,4,FALSE)="","Name?",HLOOKUP(V98,#REF!,4,FALSE)))</f>
        <v/>
      </c>
      <c r="U98" s="27"/>
      <c r="V98" s="30"/>
      <c r="W98" s="14"/>
      <c r="X98" s="25"/>
    </row>
    <row r="99" spans="1:24" x14ac:dyDescent="0.25">
      <c r="A99" s="8"/>
      <c r="B99" s="27" t="str">
        <f>IF(D99="","",IF(HLOOKUP(D99,#REF!,10,FALSE)="","Name?",HLOOKUP(D99,#REF!,10,FALSE)))</f>
        <v/>
      </c>
      <c r="C99" s="27"/>
      <c r="D99" s="30"/>
      <c r="E99" s="15"/>
      <c r="F99" s="25"/>
      <c r="G99" s="8"/>
      <c r="H99" s="27" t="str">
        <f>IF(J99="","",IF(HLOOKUP(J99,#REF!,12,FALSE)="","Name?",HLOOKUP(J99,#REF!,12,FALSE)))</f>
        <v/>
      </c>
      <c r="I99" s="27"/>
      <c r="J99" s="30"/>
      <c r="K99" s="15"/>
      <c r="L99" s="25"/>
      <c r="M99" s="8"/>
      <c r="N99" s="27" t="str">
        <f>IF(P99="","",IF(HLOOKUP(P99,#REF!,12,FALSE)="","Name?",HLOOKUP(P99,#REF!,12,FALSE)))</f>
        <v/>
      </c>
      <c r="O99" s="27"/>
      <c r="P99" s="30"/>
      <c r="Q99" s="15"/>
      <c r="R99" s="25"/>
      <c r="S99" s="12"/>
      <c r="T99" s="27" t="str">
        <f>IF(V99="","",IF(HLOOKUP(V99,#REF!,4,FALSE)="","Name?",HLOOKUP(V99,#REF!,4,FALSE)))</f>
        <v/>
      </c>
      <c r="U99" s="27"/>
      <c r="V99" s="30"/>
      <c r="W99" s="14"/>
      <c r="X99" s="25"/>
    </row>
    <row r="100" spans="1:24" x14ac:dyDescent="0.25">
      <c r="A100" s="8"/>
      <c r="B100" s="27" t="str">
        <f>IF(D100="","",IF(HLOOKUP(D100,#REF!,10,FALSE)="","Name?",HLOOKUP(D100,#REF!,10,FALSE)))</f>
        <v/>
      </c>
      <c r="C100" s="27"/>
      <c r="D100" s="30"/>
      <c r="E100" s="15"/>
      <c r="F100" s="25"/>
      <c r="G100" s="8"/>
      <c r="H100" s="27" t="str">
        <f>IF(J100="","",IF(HLOOKUP(J100,#REF!,12,FALSE)="","Name?",HLOOKUP(J100,#REF!,12,FALSE)))</f>
        <v/>
      </c>
      <c r="I100" s="27"/>
      <c r="J100" s="30"/>
      <c r="K100" s="15"/>
      <c r="L100" s="25"/>
      <c r="M100" s="8"/>
      <c r="N100" s="27" t="str">
        <f>IF(P100="","",IF(HLOOKUP(P100,#REF!,12,FALSE)="","Name?",HLOOKUP(P100,#REF!,12,FALSE)))</f>
        <v/>
      </c>
      <c r="O100" s="27"/>
      <c r="P100" s="30"/>
      <c r="Q100" s="15"/>
      <c r="R100" s="25"/>
      <c r="S100" s="12"/>
      <c r="T100" s="27" t="str">
        <f>IF(V100="","",IF(HLOOKUP(V100,#REF!,4,FALSE)="","Name?",HLOOKUP(V100,#REF!,4,FALSE)))</f>
        <v/>
      </c>
      <c r="U100" s="27"/>
      <c r="V100" s="30"/>
      <c r="W100" s="14"/>
      <c r="X100" s="25"/>
    </row>
    <row r="101" spans="1:24" x14ac:dyDescent="0.25">
      <c r="A101" s="8"/>
      <c r="B101" s="27" t="str">
        <f>IF(D101="","",IF(HLOOKUP(D101,#REF!,10,FALSE)="","Name?",HLOOKUP(D101,#REF!,10,FALSE)))</f>
        <v/>
      </c>
      <c r="C101" s="27"/>
      <c r="D101" s="9"/>
      <c r="E101" s="15"/>
      <c r="F101" s="25"/>
      <c r="G101" s="8"/>
      <c r="H101" s="27" t="str">
        <f>IF(J101="","",IF(HLOOKUP(J101,#REF!,12,FALSE)="","Name?",HLOOKUP(J101,#REF!,12,FALSE)))</f>
        <v/>
      </c>
      <c r="I101" s="27"/>
      <c r="J101" s="30"/>
      <c r="K101" s="15"/>
      <c r="L101" s="25"/>
      <c r="M101" s="8"/>
      <c r="N101" s="27" t="str">
        <f>IF(P101="","",IF(HLOOKUP(P101,#REF!,12,FALSE)="","Name?",HLOOKUP(P101,#REF!,12,FALSE)))</f>
        <v/>
      </c>
      <c r="O101" s="27"/>
      <c r="P101" s="30"/>
      <c r="Q101" s="15"/>
      <c r="R101" s="25"/>
      <c r="S101" s="12"/>
      <c r="T101" s="27" t="str">
        <f>IF(V101="","",IF(HLOOKUP(V101,#REF!,4,FALSE)="","Name?",HLOOKUP(V101,#REF!,4,FALSE)))</f>
        <v/>
      </c>
      <c r="U101" s="27"/>
      <c r="V101" s="30"/>
      <c r="W101" s="14"/>
      <c r="X101" s="25"/>
    </row>
    <row r="102" spans="1:24" x14ac:dyDescent="0.25">
      <c r="A102" s="8"/>
      <c r="B102" s="27" t="str">
        <f>IF(D102="","",IF(HLOOKUP(D102,#REF!,10,FALSE)="","Name?",HLOOKUP(D102,#REF!,10,FALSE)))</f>
        <v/>
      </c>
      <c r="C102" s="27"/>
      <c r="D102" s="9"/>
      <c r="E102" s="15"/>
      <c r="F102" s="25"/>
      <c r="G102" s="8"/>
      <c r="H102" s="27" t="str">
        <f>IF(J102="","",IF(HLOOKUP(J102,#REF!,12,FALSE)="","Name?",HLOOKUP(J102,#REF!,12,FALSE)))</f>
        <v/>
      </c>
      <c r="I102" s="27"/>
      <c r="J102" s="30"/>
      <c r="K102" s="15"/>
      <c r="L102" s="25"/>
      <c r="M102" s="8"/>
      <c r="N102" s="27" t="str">
        <f>IF(P102="","",IF(HLOOKUP(P102,#REF!,12,FALSE)="","Name?",HLOOKUP(P102,#REF!,12,FALSE)))</f>
        <v/>
      </c>
      <c r="O102" s="27"/>
      <c r="P102" s="30"/>
      <c r="Q102" s="15"/>
      <c r="R102" s="25"/>
      <c r="S102" s="12"/>
      <c r="T102" s="27" t="str">
        <f>IF(V102="","",IF(HLOOKUP(V102,#REF!,4,FALSE)="","Name?",HLOOKUP(V102,#REF!,4,FALSE)))</f>
        <v/>
      </c>
      <c r="U102" s="27"/>
      <c r="V102" s="30"/>
      <c r="W102" s="14"/>
      <c r="X102" s="25"/>
    </row>
    <row r="103" spans="1:24" x14ac:dyDescent="0.25">
      <c r="A103" s="8"/>
      <c r="B103" s="27" t="str">
        <f>IF(D103="","",IF(HLOOKUP(D103,#REF!,10,FALSE)="","Name?",HLOOKUP(D103,#REF!,10,FALSE)))</f>
        <v/>
      </c>
      <c r="C103" s="27"/>
      <c r="D103" s="9"/>
      <c r="E103" s="15"/>
      <c r="F103" s="25"/>
      <c r="G103" s="8"/>
      <c r="H103" s="27" t="str">
        <f>IF(J103="","",IF(HLOOKUP(J103,#REF!,12,FALSE)="","Name?",HLOOKUP(J103,#REF!,12,FALSE)))</f>
        <v/>
      </c>
      <c r="I103" s="27"/>
      <c r="J103" s="30"/>
      <c r="K103" s="15"/>
      <c r="L103" s="25"/>
      <c r="M103" s="8"/>
      <c r="N103" s="27" t="str">
        <f>IF(P103="","",IF(HLOOKUP(P103,#REF!,12,FALSE)="","Name?",HLOOKUP(P103,#REF!,12,FALSE)))</f>
        <v/>
      </c>
      <c r="O103" s="27"/>
      <c r="P103" s="30"/>
      <c r="Q103" s="15"/>
      <c r="R103" s="25"/>
      <c r="S103" s="12"/>
      <c r="T103" s="27" t="str">
        <f>IF(V103="","",IF(HLOOKUP(V103,#REF!,4,FALSE)="","Name?",HLOOKUP(V103,#REF!,4,FALSE)))</f>
        <v/>
      </c>
      <c r="U103" s="27"/>
      <c r="V103" s="30"/>
      <c r="W103" s="14"/>
      <c r="X103" s="25"/>
    </row>
    <row r="104" spans="1:24" x14ac:dyDescent="0.25">
      <c r="A104" s="8"/>
      <c r="B104" s="27" t="str">
        <f>IF(D104="","",IF(HLOOKUP(D104,#REF!,10,FALSE)="","Name?",HLOOKUP(D104,#REF!,10,FALSE)))</f>
        <v/>
      </c>
      <c r="C104" s="27"/>
      <c r="D104" s="9"/>
      <c r="E104" s="15"/>
      <c r="F104" s="25"/>
      <c r="G104" s="8"/>
      <c r="H104" s="27" t="str">
        <f>IF(J104="","",IF(HLOOKUP(J104,#REF!,12,FALSE)="","Name?",HLOOKUP(J104,#REF!,12,FALSE)))</f>
        <v/>
      </c>
      <c r="I104" s="27"/>
      <c r="J104" s="30"/>
      <c r="K104" s="15"/>
      <c r="L104" s="25"/>
      <c r="M104" s="8"/>
      <c r="N104" s="27" t="str">
        <f>IF(P104="","",IF(HLOOKUP(P104,#REF!,12,FALSE)="","Name?",HLOOKUP(P104,#REF!,12,FALSE)))</f>
        <v/>
      </c>
      <c r="O104" s="27"/>
      <c r="P104" s="30"/>
      <c r="Q104" s="15"/>
      <c r="R104" s="25"/>
      <c r="S104" s="12"/>
      <c r="T104" s="27" t="str">
        <f>IF(V104="","",IF(HLOOKUP(V104,#REF!,4,FALSE)="","Name?",HLOOKUP(V104,#REF!,4,FALSE)))</f>
        <v/>
      </c>
      <c r="U104" s="27"/>
      <c r="V104" s="30"/>
      <c r="W104" s="14"/>
      <c r="X104" s="25"/>
    </row>
    <row r="105" spans="1:24" ht="13.8" thickBot="1" x14ac:dyDescent="0.3">
      <c r="A105" s="10"/>
      <c r="B105" s="28"/>
      <c r="C105" s="28"/>
      <c r="D105" s="11"/>
      <c r="E105" s="16"/>
      <c r="F105" s="26"/>
      <c r="G105" s="10"/>
      <c r="H105" s="28"/>
      <c r="I105" s="28"/>
      <c r="J105" s="51"/>
      <c r="K105" s="16"/>
      <c r="L105" s="26"/>
      <c r="M105" s="10"/>
      <c r="N105" s="28"/>
      <c r="O105" s="28"/>
      <c r="P105" s="51"/>
      <c r="Q105" s="16"/>
      <c r="R105" s="26"/>
      <c r="S105" s="13"/>
      <c r="T105" s="28"/>
      <c r="U105" s="28"/>
      <c r="V105" s="11"/>
      <c r="W105" s="18"/>
      <c r="X105" s="26"/>
    </row>
    <row r="110" spans="1:24" x14ac:dyDescent="0.25">
      <c r="A110" s="1" t="str">
        <f>A74</f>
        <v>Senior Girls</v>
      </c>
    </row>
    <row r="111" spans="1:24" ht="13.8" thickBot="1" x14ac:dyDescent="0.3">
      <c r="B111" s="4" t="s">
        <v>12</v>
      </c>
      <c r="C111" s="4"/>
      <c r="H111" s="4" t="s">
        <v>13</v>
      </c>
      <c r="I111" s="4"/>
      <c r="N111" s="4" t="s">
        <v>14</v>
      </c>
      <c r="O111" s="4"/>
      <c r="S111" s="21"/>
    </row>
    <row r="112" spans="1:24" x14ac:dyDescent="0.25">
      <c r="A112" s="5"/>
      <c r="B112" s="6" t="s">
        <v>0</v>
      </c>
      <c r="C112" s="6"/>
      <c r="D112" s="65" t="s">
        <v>516</v>
      </c>
      <c r="E112" s="29" t="s">
        <v>1</v>
      </c>
      <c r="F112" s="7"/>
      <c r="G112" s="5"/>
      <c r="H112" s="6" t="s">
        <v>0</v>
      </c>
      <c r="I112" s="6"/>
      <c r="J112" s="65" t="s">
        <v>516</v>
      </c>
      <c r="K112" s="29" t="s">
        <v>1</v>
      </c>
      <c r="L112" s="7"/>
      <c r="M112" s="5"/>
      <c r="N112" s="6" t="s">
        <v>0</v>
      </c>
      <c r="O112" s="6"/>
      <c r="P112" s="65" t="s">
        <v>516</v>
      </c>
      <c r="Q112" s="29" t="s">
        <v>1</v>
      </c>
      <c r="R112" s="7"/>
      <c r="S112" s="19"/>
    </row>
    <row r="113" spans="1:19" x14ac:dyDescent="0.25">
      <c r="A113" s="8"/>
      <c r="B113" s="27" t="str">
        <f>VLOOKUP(D113,Numbers!$A$1:E449,2,TRUE)</f>
        <v>Charlotte Farrar</v>
      </c>
      <c r="C113" s="27" t="str">
        <f>VLOOKUP(D113,Numbers!$D$1:E449,2,TRUE)</f>
        <v>SG</v>
      </c>
      <c r="D113" s="61">
        <v>45</v>
      </c>
      <c r="E113" s="15">
        <v>26.22</v>
      </c>
      <c r="F113" s="25">
        <v>1</v>
      </c>
      <c r="G113" s="8"/>
      <c r="H113" s="27"/>
      <c r="I113" s="27"/>
      <c r="J113" s="61"/>
      <c r="K113" s="15"/>
      <c r="L113" s="25"/>
      <c r="M113" s="8"/>
      <c r="N113" s="27" t="str">
        <f>VLOOKUP(P113,Numbers!$A$1:Q449,2,TRUE)</f>
        <v>Charlotte Farrar</v>
      </c>
      <c r="O113" s="27" t="str">
        <f>VLOOKUP(P113,Numbers!$D$1:Q449,2,TRUE)</f>
        <v>SG</v>
      </c>
      <c r="P113" s="61">
        <v>45</v>
      </c>
      <c r="Q113" s="15">
        <v>22.78</v>
      </c>
      <c r="R113" s="25">
        <v>1</v>
      </c>
      <c r="S113" s="19"/>
    </row>
    <row r="114" spans="1:19" x14ac:dyDescent="0.25">
      <c r="A114" s="8"/>
      <c r="B114" s="27"/>
      <c r="C114" s="27"/>
      <c r="D114" s="30"/>
      <c r="E114" s="15"/>
      <c r="F114" s="25"/>
      <c r="G114" s="8"/>
      <c r="H114" s="27"/>
      <c r="I114" s="27"/>
      <c r="J114" s="30"/>
      <c r="K114" s="15"/>
      <c r="L114" s="25"/>
      <c r="M114" s="8"/>
      <c r="N114" s="27"/>
      <c r="O114" s="27"/>
      <c r="P114" s="61"/>
      <c r="Q114" s="15"/>
      <c r="R114" s="25"/>
      <c r="S114" s="19"/>
    </row>
    <row r="115" spans="1:19" x14ac:dyDescent="0.25">
      <c r="A115" s="8"/>
      <c r="B115" s="27"/>
      <c r="C115" s="27"/>
      <c r="D115" s="30"/>
      <c r="E115" s="15"/>
      <c r="F115" s="25"/>
      <c r="G115" s="8"/>
      <c r="H115" s="27"/>
      <c r="I115" s="27"/>
      <c r="J115" s="30"/>
      <c r="K115" s="15"/>
      <c r="L115" s="25"/>
      <c r="M115" s="8"/>
      <c r="N115" s="27"/>
      <c r="O115" s="27"/>
      <c r="P115" s="30"/>
      <c r="Q115" s="15"/>
      <c r="R115" s="25"/>
      <c r="S115" s="19"/>
    </row>
    <row r="116" spans="1:19" x14ac:dyDescent="0.25">
      <c r="A116" s="8"/>
      <c r="B116" s="27"/>
      <c r="C116" s="27"/>
      <c r="D116" s="30"/>
      <c r="E116" s="15"/>
      <c r="F116" s="25"/>
      <c r="G116" s="8"/>
      <c r="H116" s="27"/>
      <c r="I116" s="27"/>
      <c r="J116" s="30"/>
      <c r="K116" s="15"/>
      <c r="L116" s="25"/>
      <c r="M116" s="8"/>
      <c r="N116" s="27"/>
      <c r="O116" s="27"/>
      <c r="P116" s="30"/>
      <c r="Q116" s="15"/>
      <c r="R116" s="25"/>
      <c r="S116" s="19"/>
    </row>
    <row r="117" spans="1:19" x14ac:dyDescent="0.25">
      <c r="A117" s="8"/>
      <c r="B117" s="27"/>
      <c r="C117" s="27"/>
      <c r="D117" s="61"/>
      <c r="E117" s="15"/>
      <c r="F117" s="25"/>
      <c r="G117" s="8"/>
      <c r="H117" s="27"/>
      <c r="I117" s="27"/>
      <c r="J117" s="30"/>
      <c r="K117" s="3"/>
      <c r="L117" s="25"/>
      <c r="M117" s="8"/>
      <c r="N117" s="27"/>
      <c r="O117" s="27"/>
      <c r="P117" s="30"/>
      <c r="Q117" s="15"/>
      <c r="R117" s="25"/>
      <c r="S117" s="19"/>
    </row>
    <row r="118" spans="1:19" x14ac:dyDescent="0.25">
      <c r="A118" s="8"/>
      <c r="B118" s="27"/>
      <c r="C118" s="27"/>
      <c r="D118" s="30"/>
      <c r="E118" s="15"/>
      <c r="F118" s="25"/>
      <c r="G118" s="8"/>
      <c r="H118" s="27"/>
      <c r="I118" s="27"/>
      <c r="J118" s="30"/>
      <c r="K118" s="15"/>
      <c r="L118" s="25"/>
      <c r="M118" s="8"/>
      <c r="N118" s="27"/>
      <c r="O118" s="27"/>
      <c r="P118" s="30"/>
      <c r="Q118" s="15"/>
      <c r="R118" s="25"/>
      <c r="S118" s="19"/>
    </row>
    <row r="119" spans="1:19" x14ac:dyDescent="0.25">
      <c r="A119" s="8"/>
      <c r="B119" s="27"/>
      <c r="C119" s="27"/>
      <c r="D119" s="30"/>
      <c r="E119" s="15"/>
      <c r="F119" s="25"/>
      <c r="G119" s="8"/>
      <c r="H119" s="27"/>
      <c r="I119" s="27"/>
      <c r="J119" s="30"/>
      <c r="K119" s="15"/>
      <c r="L119" s="25"/>
      <c r="M119" s="8"/>
      <c r="N119" s="27"/>
      <c r="O119" s="27"/>
      <c r="P119" s="30"/>
      <c r="Q119" s="15"/>
      <c r="R119" s="25"/>
      <c r="S119" s="19"/>
    </row>
    <row r="120" spans="1:19" x14ac:dyDescent="0.25">
      <c r="A120" s="8"/>
      <c r="B120" s="27"/>
      <c r="C120" s="27"/>
      <c r="D120" s="30"/>
      <c r="E120" s="15"/>
      <c r="F120" s="25"/>
      <c r="G120" s="8"/>
      <c r="H120" s="27"/>
      <c r="I120" s="27"/>
      <c r="J120" s="30"/>
      <c r="K120" s="15"/>
      <c r="L120" s="25"/>
      <c r="M120" s="8"/>
      <c r="N120" s="27"/>
      <c r="O120" s="27"/>
      <c r="P120" s="30"/>
      <c r="Q120" s="15"/>
      <c r="R120" s="25"/>
      <c r="S120" s="19"/>
    </row>
    <row r="121" spans="1:19" x14ac:dyDescent="0.25">
      <c r="A121" s="8"/>
      <c r="B121" s="27"/>
      <c r="C121" s="27"/>
      <c r="D121" s="30"/>
      <c r="E121" s="15"/>
      <c r="F121" s="25"/>
      <c r="G121" s="8"/>
      <c r="H121" s="27"/>
      <c r="I121" s="27"/>
      <c r="J121" s="30"/>
      <c r="K121" s="15"/>
      <c r="L121" s="25"/>
      <c r="M121" s="8"/>
      <c r="N121" s="27"/>
      <c r="O121" s="27"/>
      <c r="P121" s="30"/>
      <c r="Q121" s="64"/>
      <c r="R121" s="25"/>
      <c r="S121" s="19"/>
    </row>
    <row r="122" spans="1:19" x14ac:dyDescent="0.25">
      <c r="A122" s="8"/>
      <c r="B122" s="27"/>
      <c r="C122" s="27"/>
      <c r="D122" s="30"/>
      <c r="E122" s="15"/>
      <c r="F122" s="25"/>
      <c r="G122" s="8"/>
      <c r="H122" s="27"/>
      <c r="I122" s="27"/>
      <c r="J122" s="30"/>
      <c r="K122" s="15"/>
      <c r="L122" s="25"/>
      <c r="M122" s="8"/>
      <c r="N122" s="27" t="str">
        <f>IF(P122="","",IF(HLOOKUP(P122,#REF!,18,FALSE)="","Name?",HLOOKUP(P122,#REF!,18,FALSE)))</f>
        <v/>
      </c>
      <c r="O122" s="27"/>
      <c r="P122" s="30"/>
      <c r="Q122" s="15"/>
      <c r="R122" s="25"/>
      <c r="S122" s="19"/>
    </row>
    <row r="123" spans="1:19" x14ac:dyDescent="0.25">
      <c r="A123" s="8"/>
      <c r="B123" s="27" t="str">
        <f>IF(D123="","",IF(HLOOKUP(D123,#REF!,14,FALSE)="","Name?",HLOOKUP(D123,#REF!,14,FALSE)))</f>
        <v/>
      </c>
      <c r="C123" s="27"/>
      <c r="D123" s="30"/>
      <c r="E123" s="15"/>
      <c r="F123" s="25"/>
      <c r="G123" s="8"/>
      <c r="H123" s="27" t="str">
        <f>IF(J123="","",IF(HLOOKUP(J123,#REF!,16,FALSE)="","Name?",HLOOKUP(J123,#REF!,16,FALSE)))</f>
        <v/>
      </c>
      <c r="I123" s="27"/>
      <c r="J123" s="30"/>
      <c r="K123" s="15"/>
      <c r="L123" s="25"/>
      <c r="M123" s="8"/>
      <c r="N123" s="27" t="str">
        <f>IF(P123="","",IF(HLOOKUP(P123,#REF!,18,FALSE)="","Name?",HLOOKUP(P123,#REF!,18,FALSE)))</f>
        <v/>
      </c>
      <c r="O123" s="27"/>
      <c r="P123" s="30"/>
      <c r="Q123" s="15"/>
      <c r="R123" s="25"/>
      <c r="S123" s="19"/>
    </row>
    <row r="124" spans="1:19" x14ac:dyDescent="0.25">
      <c r="A124" s="8"/>
      <c r="B124" s="27" t="str">
        <f>IF(D124="","",IF(HLOOKUP(D124,#REF!,14,FALSE)="","Name?",HLOOKUP(D124,#REF!,14,FALSE)))</f>
        <v/>
      </c>
      <c r="C124" s="27"/>
      <c r="D124" s="30"/>
      <c r="E124" s="15"/>
      <c r="F124" s="25"/>
      <c r="G124" s="8"/>
      <c r="H124" s="27" t="str">
        <f>IF(J124="","",IF(HLOOKUP(J124,#REF!,16,FALSE)="","Name?",HLOOKUP(J124,#REF!,16,FALSE)))</f>
        <v/>
      </c>
      <c r="I124" s="27"/>
      <c r="J124" s="30"/>
      <c r="K124" s="15"/>
      <c r="L124" s="25"/>
      <c r="M124" s="8"/>
      <c r="N124" s="27" t="str">
        <f>IF(P124="","",IF(HLOOKUP(P124,#REF!,18,FALSE)="","Name?",HLOOKUP(P124,#REF!,18,FALSE)))</f>
        <v/>
      </c>
      <c r="O124" s="27"/>
      <c r="P124" s="30"/>
      <c r="Q124" s="15"/>
      <c r="R124" s="25"/>
      <c r="S124" s="19"/>
    </row>
    <row r="125" spans="1:19" x14ac:dyDescent="0.25">
      <c r="A125" s="8"/>
      <c r="B125" s="27" t="str">
        <f>IF(D125="","",IF(HLOOKUP(D125,#REF!,14,FALSE)="","Name?",HLOOKUP(D125,#REF!,14,FALSE)))</f>
        <v/>
      </c>
      <c r="C125" s="27"/>
      <c r="D125" s="30"/>
      <c r="E125" s="15"/>
      <c r="F125" s="25"/>
      <c r="G125" s="8"/>
      <c r="H125" s="27" t="str">
        <f>IF(J125="","",IF(HLOOKUP(J125,#REF!,16,FALSE)="","Name?",HLOOKUP(J125,#REF!,16,FALSE)))</f>
        <v/>
      </c>
      <c r="I125" s="27"/>
      <c r="J125" s="30"/>
      <c r="K125" s="15"/>
      <c r="L125" s="25"/>
      <c r="M125" s="8"/>
      <c r="N125" s="27" t="str">
        <f>IF(P125="","",IF(HLOOKUP(P125,#REF!,18,FALSE)="","Name?",HLOOKUP(P125,#REF!,18,FALSE)))</f>
        <v/>
      </c>
      <c r="O125" s="27"/>
      <c r="P125" s="30"/>
      <c r="Q125" s="15"/>
      <c r="R125" s="25"/>
      <c r="S125" s="19"/>
    </row>
    <row r="126" spans="1:19" x14ac:dyDescent="0.25">
      <c r="A126" s="8"/>
      <c r="B126" s="27" t="str">
        <f>IF(D126="","",IF(HLOOKUP(D126,#REF!,14,FALSE)="","Name?",HLOOKUP(D126,#REF!,14,FALSE)))</f>
        <v/>
      </c>
      <c r="C126" s="27"/>
      <c r="D126" s="30"/>
      <c r="E126" s="15"/>
      <c r="F126" s="25"/>
      <c r="G126" s="8"/>
      <c r="H126" s="27" t="str">
        <f>IF(J126="","",IF(HLOOKUP(J126,#REF!,16,FALSE)="","Name?",HLOOKUP(J126,#REF!,16,FALSE)))</f>
        <v/>
      </c>
      <c r="I126" s="27"/>
      <c r="J126" s="30"/>
      <c r="K126" s="15"/>
      <c r="L126" s="25"/>
      <c r="M126" s="8"/>
      <c r="N126" s="27" t="str">
        <f>IF(P126="","",IF(HLOOKUP(P126,#REF!,18,FALSE)="","Name?",HLOOKUP(P126,#REF!,18,FALSE)))</f>
        <v/>
      </c>
      <c r="O126" s="27"/>
      <c r="P126" s="30"/>
      <c r="Q126" s="15"/>
      <c r="R126" s="25"/>
      <c r="S126" s="19"/>
    </row>
    <row r="127" spans="1:19" x14ac:dyDescent="0.25">
      <c r="A127" s="8"/>
      <c r="B127" s="27" t="str">
        <f>IF(D127="","",IF(HLOOKUP(D127,#REF!,14,FALSE)="","Name?",HLOOKUP(D127,#REF!,14,FALSE)))</f>
        <v/>
      </c>
      <c r="C127" s="27"/>
      <c r="D127" s="30"/>
      <c r="E127" s="15"/>
      <c r="F127" s="25"/>
      <c r="G127" s="8"/>
      <c r="H127" s="27" t="str">
        <f>IF(J127="","",IF(HLOOKUP(J127,#REF!,16,FALSE)="","Name?",HLOOKUP(J127,#REF!,16,FALSE)))</f>
        <v/>
      </c>
      <c r="I127" s="27"/>
      <c r="J127" s="30"/>
      <c r="K127" s="15"/>
      <c r="L127" s="25"/>
      <c r="M127" s="8"/>
      <c r="N127" s="27" t="str">
        <f>IF(P127="","",IF(HLOOKUP(P127,#REF!,18,FALSE)="","Name?",HLOOKUP(P127,#REF!,18,FALSE)))</f>
        <v/>
      </c>
      <c r="O127" s="27"/>
      <c r="P127" s="30"/>
      <c r="Q127" s="15"/>
      <c r="R127" s="25"/>
      <c r="S127" s="19"/>
    </row>
    <row r="128" spans="1:19" x14ac:dyDescent="0.25">
      <c r="A128" s="8"/>
      <c r="B128" s="27" t="str">
        <f>IF(D128="","",IF(HLOOKUP(D128,#REF!,14,FALSE)="","Name?",HLOOKUP(D128,#REF!,14,FALSE)))</f>
        <v/>
      </c>
      <c r="C128" s="27"/>
      <c r="D128" s="30"/>
      <c r="E128" s="15"/>
      <c r="F128" s="25"/>
      <c r="G128" s="8"/>
      <c r="H128" s="27" t="str">
        <f>IF(J128="","",IF(HLOOKUP(J128,#REF!,16,FALSE)="","Name?",HLOOKUP(J128,#REF!,16,FALSE)))</f>
        <v/>
      </c>
      <c r="I128" s="27"/>
      <c r="J128" s="30"/>
      <c r="K128" s="15"/>
      <c r="L128" s="25"/>
      <c r="M128" s="8"/>
      <c r="N128" s="27" t="str">
        <f>IF(P128="","",IF(HLOOKUP(P128,#REF!,18,FALSE)="","Name?",HLOOKUP(P128,#REF!,18,FALSE)))</f>
        <v/>
      </c>
      <c r="O128" s="27"/>
      <c r="P128" s="30"/>
      <c r="Q128" s="15"/>
      <c r="R128" s="25"/>
      <c r="S128" s="19"/>
    </row>
    <row r="129" spans="1:19" x14ac:dyDescent="0.25">
      <c r="A129" s="8"/>
      <c r="B129" s="27" t="str">
        <f>IF(D129="","",IF(HLOOKUP(D129,#REF!,14,FALSE)="","Name?",HLOOKUP(D129,#REF!,14,FALSE)))</f>
        <v/>
      </c>
      <c r="C129" s="27"/>
      <c r="D129" s="30"/>
      <c r="E129" s="15"/>
      <c r="F129" s="25"/>
      <c r="G129" s="8"/>
      <c r="H129" s="27" t="str">
        <f>IF(J129="","",IF(HLOOKUP(J129,#REF!,16,FALSE)="","Name?",HLOOKUP(J129,#REF!,16,FALSE)))</f>
        <v/>
      </c>
      <c r="I129" s="27"/>
      <c r="J129" s="30"/>
      <c r="K129" s="15"/>
      <c r="L129" s="25"/>
      <c r="M129" s="8"/>
      <c r="N129" s="27" t="str">
        <f>IF(P129="","",IF(HLOOKUP(P129,#REF!,18,FALSE)="","Name?",HLOOKUP(P129,#REF!,18,FALSE)))</f>
        <v/>
      </c>
      <c r="O129" s="27"/>
      <c r="P129" s="30"/>
      <c r="Q129" s="15"/>
      <c r="R129" s="25"/>
      <c r="S129" s="19"/>
    </row>
    <row r="130" spans="1:19" x14ac:dyDescent="0.25">
      <c r="A130" s="8"/>
      <c r="B130" s="27" t="str">
        <f>IF(D130="","",IF(HLOOKUP(D130,#REF!,14,FALSE)="","Name?",HLOOKUP(D130,#REF!,14,FALSE)))</f>
        <v/>
      </c>
      <c r="C130" s="27"/>
      <c r="D130" s="30"/>
      <c r="E130" s="15"/>
      <c r="F130" s="25"/>
      <c r="G130" s="8"/>
      <c r="H130" s="27" t="str">
        <f>IF(J130="","",IF(HLOOKUP(J130,#REF!,16,FALSE)="","Name?",HLOOKUP(J130,#REF!,16,FALSE)))</f>
        <v/>
      </c>
      <c r="I130" s="27"/>
      <c r="J130" s="30"/>
      <c r="K130" s="15"/>
      <c r="L130" s="25"/>
      <c r="M130" s="8"/>
      <c r="N130" s="27" t="str">
        <f>IF(P130="","",IF(HLOOKUP(P130,#REF!,18,FALSE)="","Name?",HLOOKUP(P130,#REF!,18,FALSE)))</f>
        <v/>
      </c>
      <c r="O130" s="27"/>
      <c r="P130" s="30"/>
      <c r="Q130" s="15"/>
      <c r="R130" s="25"/>
      <c r="S130" s="19"/>
    </row>
    <row r="131" spans="1:19" x14ac:dyDescent="0.25">
      <c r="A131" s="8"/>
      <c r="B131" s="27" t="str">
        <f>IF(D131="","",IF(HLOOKUP(D131,#REF!,14,FALSE)="","Name?",HLOOKUP(D131,#REF!,14,FALSE)))</f>
        <v/>
      </c>
      <c r="C131" s="27"/>
      <c r="D131" s="30"/>
      <c r="E131" s="15"/>
      <c r="F131" s="25"/>
      <c r="G131" s="8"/>
      <c r="H131" s="27" t="str">
        <f>IF(J131="","",IF(HLOOKUP(J131,#REF!,16,FALSE)="","Name?",HLOOKUP(J131,#REF!,16,FALSE)))</f>
        <v/>
      </c>
      <c r="I131" s="27"/>
      <c r="J131" s="30"/>
      <c r="K131" s="15"/>
      <c r="L131" s="25"/>
      <c r="M131" s="8"/>
      <c r="N131" s="27" t="str">
        <f>IF(P131="","",IF(HLOOKUP(P131,#REF!,18,FALSE)="","Name?",HLOOKUP(P131,#REF!,18,FALSE)))</f>
        <v/>
      </c>
      <c r="O131" s="27"/>
      <c r="P131" s="30"/>
      <c r="Q131" s="15"/>
      <c r="R131" s="25"/>
      <c r="S131" s="19"/>
    </row>
    <row r="132" spans="1:19" x14ac:dyDescent="0.25">
      <c r="A132" s="8"/>
      <c r="B132" s="27" t="str">
        <f>IF(D132="","",IF(HLOOKUP(D132,#REF!,14,FALSE)="","Name?",HLOOKUP(D132,#REF!,14,FALSE)))</f>
        <v/>
      </c>
      <c r="C132" s="27"/>
      <c r="D132" s="30"/>
      <c r="E132" s="15"/>
      <c r="F132" s="25"/>
      <c r="G132" s="8"/>
      <c r="H132" s="27" t="str">
        <f>IF(J132="","",IF(HLOOKUP(J132,#REF!,16,FALSE)="","Name?",HLOOKUP(J132,#REF!,16,FALSE)))</f>
        <v/>
      </c>
      <c r="I132" s="27"/>
      <c r="J132" s="30"/>
      <c r="K132" s="15"/>
      <c r="L132" s="25"/>
      <c r="M132" s="8"/>
      <c r="N132" s="27" t="str">
        <f>IF(P132="","",IF(HLOOKUP(P132,#REF!,18,FALSE)="","Name?",HLOOKUP(P132,#REF!,18,FALSE)))</f>
        <v/>
      </c>
      <c r="O132" s="27"/>
      <c r="P132" s="30"/>
      <c r="Q132" s="15"/>
      <c r="R132" s="25"/>
      <c r="S132" s="19"/>
    </row>
    <row r="133" spans="1:19" x14ac:dyDescent="0.25">
      <c r="A133" s="8"/>
      <c r="B133" s="27" t="str">
        <f>IF(D133="","",IF(HLOOKUP(D133,#REF!,14,FALSE)="","Name?",HLOOKUP(D133,#REF!,14,FALSE)))</f>
        <v/>
      </c>
      <c r="C133" s="27"/>
      <c r="D133" s="30"/>
      <c r="E133" s="15"/>
      <c r="F133" s="25"/>
      <c r="G133" s="8"/>
      <c r="H133" s="27" t="str">
        <f>IF(J133="","",IF(HLOOKUP(J133,#REF!,16,FALSE)="","Name?",HLOOKUP(J133,#REF!,16,FALSE)))</f>
        <v/>
      </c>
      <c r="I133" s="27"/>
      <c r="J133" s="30"/>
      <c r="K133" s="15"/>
      <c r="L133" s="25"/>
      <c r="M133" s="8"/>
      <c r="N133" s="27" t="str">
        <f>IF(P133="","",IF(HLOOKUP(P133,#REF!,18,FALSE)="","Name?",HLOOKUP(P133,#REF!,18,FALSE)))</f>
        <v/>
      </c>
      <c r="O133" s="27"/>
      <c r="P133" s="30"/>
      <c r="Q133" s="15"/>
      <c r="R133" s="25"/>
      <c r="S133" s="19"/>
    </row>
    <row r="134" spans="1:19" x14ac:dyDescent="0.25">
      <c r="A134" s="8"/>
      <c r="B134" s="27" t="str">
        <f>IF(D134="","",IF(HLOOKUP(D134,#REF!,14,FALSE)="","Name?",HLOOKUP(D134,#REF!,14,FALSE)))</f>
        <v/>
      </c>
      <c r="C134" s="27"/>
      <c r="D134" s="30"/>
      <c r="E134" s="15"/>
      <c r="F134" s="25"/>
      <c r="G134" s="8"/>
      <c r="H134" s="27" t="str">
        <f>IF(J134="","",IF(HLOOKUP(J134,#REF!,16,FALSE)="","Name?",HLOOKUP(J134,#REF!,16,FALSE)))</f>
        <v/>
      </c>
      <c r="I134" s="27"/>
      <c r="J134" s="30"/>
      <c r="K134" s="15"/>
      <c r="L134" s="25"/>
      <c r="M134" s="8"/>
      <c r="N134" s="27" t="str">
        <f>IF(P134="","",IF(HLOOKUP(P134,#REF!,18,FALSE)="","Name?",HLOOKUP(P134,#REF!,18,FALSE)))</f>
        <v/>
      </c>
      <c r="O134" s="27"/>
      <c r="P134" s="30"/>
      <c r="Q134" s="15"/>
      <c r="R134" s="25"/>
      <c r="S134" s="19"/>
    </row>
    <row r="135" spans="1:19" x14ac:dyDescent="0.25">
      <c r="A135" s="8"/>
      <c r="B135" s="27" t="str">
        <f>IF(D135="","",IF(HLOOKUP(D135,#REF!,14,FALSE)="","Name?",HLOOKUP(D135,#REF!,14,FALSE)))</f>
        <v/>
      </c>
      <c r="C135" s="27"/>
      <c r="D135" s="30"/>
      <c r="E135" s="15"/>
      <c r="F135" s="25"/>
      <c r="G135" s="8"/>
      <c r="H135" s="27" t="str">
        <f>IF(J135="","",IF(HLOOKUP(J135,#REF!,16,FALSE)="","Name?",HLOOKUP(J135,#REF!,16,FALSE)))</f>
        <v/>
      </c>
      <c r="I135" s="27"/>
      <c r="J135" s="30"/>
      <c r="K135" s="15"/>
      <c r="L135" s="25"/>
      <c r="M135" s="8"/>
      <c r="N135" s="27" t="str">
        <f>IF(P135="","",IF(HLOOKUP(P135,#REF!,18,FALSE)="","Name?",HLOOKUP(P135,#REF!,18,FALSE)))</f>
        <v/>
      </c>
      <c r="O135" s="27"/>
      <c r="P135" s="30"/>
      <c r="Q135" s="15"/>
      <c r="R135" s="25"/>
      <c r="S135" s="19"/>
    </row>
    <row r="136" spans="1:19" x14ac:dyDescent="0.25">
      <c r="A136" s="8"/>
      <c r="B136" s="27" t="str">
        <f>IF(D136="","",IF(HLOOKUP(D136,#REF!,14,FALSE)="","Name?",HLOOKUP(D136,#REF!,14,FALSE)))</f>
        <v/>
      </c>
      <c r="C136" s="27"/>
      <c r="D136" s="30"/>
      <c r="E136" s="15"/>
      <c r="F136" s="25"/>
      <c r="G136" s="8"/>
      <c r="H136" s="27" t="str">
        <f>IF(J136="","",IF(HLOOKUP(J136,#REF!,16,FALSE)="","Name?",HLOOKUP(J136,#REF!,16,FALSE)))</f>
        <v/>
      </c>
      <c r="I136" s="27"/>
      <c r="J136" s="30"/>
      <c r="K136" s="15"/>
      <c r="L136" s="25"/>
      <c r="M136" s="8"/>
      <c r="N136" s="27" t="str">
        <f>IF(P136="","",IF(HLOOKUP(P136,#REF!,18,FALSE)="","Name?",HLOOKUP(P136,#REF!,18,FALSE)))</f>
        <v/>
      </c>
      <c r="O136" s="27"/>
      <c r="P136" s="30"/>
      <c r="Q136" s="15"/>
      <c r="R136" s="25"/>
      <c r="S136" s="19"/>
    </row>
    <row r="137" spans="1:19" x14ac:dyDescent="0.25">
      <c r="A137" s="8"/>
      <c r="B137" s="27" t="str">
        <f>IF(D137="","",IF(HLOOKUP(D137,#REF!,14,FALSE)="","Name?",HLOOKUP(D137,#REF!,14,FALSE)))</f>
        <v/>
      </c>
      <c r="C137" s="27"/>
      <c r="D137" s="30"/>
      <c r="E137" s="15"/>
      <c r="F137" s="25"/>
      <c r="G137" s="8"/>
      <c r="H137" s="27" t="str">
        <f>IF(J137="","",IF(HLOOKUP(J137,#REF!,16,FALSE)="","Name?",HLOOKUP(J137,#REF!,16,FALSE)))</f>
        <v/>
      </c>
      <c r="I137" s="27"/>
      <c r="J137" s="30"/>
      <c r="K137" s="15"/>
      <c r="L137" s="25"/>
      <c r="M137" s="8"/>
      <c r="N137" s="27" t="str">
        <f>IF(P137="","",IF(HLOOKUP(P137,#REF!,18,FALSE)="","Name?",HLOOKUP(P137,#REF!,18,FALSE)))</f>
        <v/>
      </c>
      <c r="O137" s="27"/>
      <c r="P137" s="30"/>
      <c r="Q137" s="15"/>
      <c r="R137" s="25"/>
      <c r="S137" s="19"/>
    </row>
    <row r="138" spans="1:19" x14ac:dyDescent="0.25">
      <c r="A138" s="8"/>
      <c r="B138" s="27" t="str">
        <f>IF(D138="","",IF(HLOOKUP(D138,#REF!,14,FALSE)="","Name?",HLOOKUP(D138,#REF!,14,FALSE)))</f>
        <v/>
      </c>
      <c r="C138" s="27"/>
      <c r="D138" s="30"/>
      <c r="E138" s="15"/>
      <c r="F138" s="25"/>
      <c r="G138" s="8"/>
      <c r="H138" s="27" t="str">
        <f>IF(J138="","",IF(HLOOKUP(J138,#REF!,16,FALSE)="","Name?",HLOOKUP(J138,#REF!,16,FALSE)))</f>
        <v/>
      </c>
      <c r="I138" s="27"/>
      <c r="J138" s="30"/>
      <c r="K138" s="15"/>
      <c r="L138" s="25"/>
      <c r="M138" s="8"/>
      <c r="N138" s="27" t="str">
        <f>IF(P138="","",IF(HLOOKUP(P138,#REF!,18,FALSE)="","Name?",HLOOKUP(P138,#REF!,18,FALSE)))</f>
        <v/>
      </c>
      <c r="O138" s="27"/>
      <c r="P138" s="30"/>
      <c r="Q138" s="15"/>
      <c r="R138" s="25"/>
      <c r="S138" s="19"/>
    </row>
    <row r="139" spans="1:19" x14ac:dyDescent="0.25">
      <c r="A139" s="8"/>
      <c r="B139" s="27" t="str">
        <f>IF(D139="","",IF(HLOOKUP(D139,#REF!,14,FALSE)="","Name?",HLOOKUP(D139,#REF!,14,FALSE)))</f>
        <v/>
      </c>
      <c r="C139" s="27"/>
      <c r="D139" s="30"/>
      <c r="E139" s="15"/>
      <c r="F139" s="25"/>
      <c r="G139" s="8"/>
      <c r="H139" s="27" t="str">
        <f>IF(J139="","",IF(HLOOKUP(J139,#REF!,16,FALSE)="","Name?",HLOOKUP(J139,#REF!,16,FALSE)))</f>
        <v/>
      </c>
      <c r="I139" s="27"/>
      <c r="J139" s="30"/>
      <c r="K139" s="15"/>
      <c r="L139" s="25"/>
      <c r="M139" s="8"/>
      <c r="N139" s="27" t="str">
        <f>IF(P139="","",IF(HLOOKUP(P139,#REF!,18,FALSE)="","Name?",HLOOKUP(P139,#REF!,18,FALSE)))</f>
        <v/>
      </c>
      <c r="O139" s="27"/>
      <c r="P139" s="30"/>
      <c r="Q139" s="15"/>
      <c r="R139" s="25"/>
      <c r="S139" s="19"/>
    </row>
    <row r="140" spans="1:19" x14ac:dyDescent="0.25">
      <c r="A140" s="8"/>
      <c r="B140" s="27" t="str">
        <f>IF(D140="","",IF(HLOOKUP(D140,#REF!,14,FALSE)="","Name?",HLOOKUP(D140,#REF!,14,FALSE)))</f>
        <v/>
      </c>
      <c r="C140" s="27"/>
      <c r="D140" s="9"/>
      <c r="E140" s="15"/>
      <c r="F140" s="25"/>
      <c r="G140" s="8"/>
      <c r="H140" s="27" t="str">
        <f>IF(J140="","",IF(HLOOKUP(J140,#REF!,16,FALSE)="","Name?",HLOOKUP(J140,#REF!,16,FALSE)))</f>
        <v/>
      </c>
      <c r="I140" s="27"/>
      <c r="J140" s="30"/>
      <c r="K140" s="15"/>
      <c r="L140" s="25"/>
      <c r="M140" s="8"/>
      <c r="N140" s="27" t="str">
        <f>IF(P140="","",IF(HLOOKUP(P140,#REF!,18,FALSE)="","Name?",HLOOKUP(P140,#REF!,18,FALSE)))</f>
        <v/>
      </c>
      <c r="O140" s="27"/>
      <c r="P140" s="30"/>
      <c r="Q140" s="15"/>
      <c r="R140" s="25"/>
      <c r="S140" s="19"/>
    </row>
    <row r="141" spans="1:19" ht="13.8" thickBot="1" x14ac:dyDescent="0.3">
      <c r="A141" s="10"/>
      <c r="B141" s="28"/>
      <c r="C141" s="28"/>
      <c r="D141" s="11"/>
      <c r="E141" s="16"/>
      <c r="F141" s="26"/>
      <c r="G141" s="10"/>
      <c r="H141" s="28"/>
      <c r="I141" s="28"/>
      <c r="J141" s="11"/>
      <c r="K141" s="16"/>
      <c r="L141" s="25"/>
      <c r="M141" s="10"/>
      <c r="N141" s="28"/>
      <c r="O141" s="28"/>
      <c r="P141" s="11"/>
      <c r="Q141" s="16"/>
      <c r="R141" s="26"/>
    </row>
  </sheetData>
  <pageMargins left="0.74803149606299213" right="0.74803149606299213" top="0.98425196850393704" bottom="0.98425196850393704" header="0.51181102362204722" footer="0.51181102362204722"/>
  <pageSetup paperSize="9" scale="95" orientation="landscape" r:id="rId1"/>
  <headerFooter alignWithMargins="0"/>
  <rowBreaks count="3" manualBreakCount="3">
    <brk id="35" max="16383" man="1"/>
    <brk id="72" max="16383" man="1"/>
    <brk id="108" max="16383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Print</vt:lpstr>
      <vt:lpstr>Year 7 Girls</vt:lpstr>
      <vt:lpstr>Year 7 Boys</vt:lpstr>
      <vt:lpstr>3000</vt:lpstr>
      <vt:lpstr>Junior Girls</vt:lpstr>
      <vt:lpstr>Junior Boys</vt:lpstr>
      <vt:lpstr>Inter Girls</vt:lpstr>
      <vt:lpstr>Inter Boys</vt:lpstr>
      <vt:lpstr>Senior Girls</vt:lpstr>
      <vt:lpstr>Senior Boys</vt:lpstr>
      <vt:lpstr>Numbers</vt:lpstr>
      <vt:lpstr>Numbers!Print_Area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 Carroll</dc:creator>
  <dc:description>This is the version amended in the lihgt of the 2013 experience.  Curently has the 2013 results as test and the Print sheet copied from WACT&amp;F2013v2.xls</dc:description>
  <cp:lastModifiedBy>ronan .</cp:lastModifiedBy>
  <cp:lastPrinted>2022-06-11T07:06:34Z</cp:lastPrinted>
  <dcterms:created xsi:type="dcterms:W3CDTF">2013-04-12T19:46:54Z</dcterms:created>
  <dcterms:modified xsi:type="dcterms:W3CDTF">2022-06-12T06:15:09Z</dcterms:modified>
</cp:coreProperties>
</file>